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Hermes Pharma d.o.o.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d.o.o. - specif.'!$A$1:$L$15</definedName>
  </definedNames>
  <calcPr fullCalcOnLoad="1"/>
</workbook>
</file>

<file path=xl/sharedStrings.xml><?xml version="1.0" encoding="utf-8"?>
<sst xmlns="http://schemas.openxmlformats.org/spreadsheetml/2006/main" count="75" uniqueCount="65">
  <si>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</si>
  <si>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</si>
  <si>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</si>
  <si>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</si>
  <si>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</si>
  <si>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</si>
  <si>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</si>
  <si>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</si>
  <si>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</si>
  <si>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</si>
  <si>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</si>
  <si>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</si>
  <si>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</si>
  <si>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</si>
  <si>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</si>
  <si>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</si>
  <si>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</si>
  <si>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</si>
  <si>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</si>
  <si>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</si>
  <si>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</si>
  <si>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</si>
  <si>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</si>
  <si>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</si>
  <si>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</si>
  <si>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</si>
  <si>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</si>
  <si>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</si>
  <si>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</si>
  <si>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</si>
  <si>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</si>
  <si>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</si>
  <si>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</si>
  <si>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</si>
  <si>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</si>
  <si>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</si>
  <si>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</si>
  <si>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</si>
  <si>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</si>
  <si>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</si>
  <si>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</si>
  <si>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r>
      <rPr>
        <b/>
        <sz val="10"/>
        <color indexed="8"/>
        <rFont val="Arial"/>
        <family val="2"/>
      </rPr>
      <t xml:space="preserve">Ставка 1 </t>
    </r>
    <r>
      <rPr>
        <sz val="10"/>
        <color theme="1"/>
        <rFont val="Arial"/>
        <family val="2"/>
      </rPr>
      <t>- Каротидни стентови (monorail – rapid exchange дизајн) са ћелијама затвореног дизајна, израђени од нитинола, цилидричног и конусног облика</t>
    </r>
  </si>
  <si>
    <r>
      <rPr>
        <b/>
        <sz val="10"/>
        <color indexed="8"/>
        <rFont val="Arial"/>
        <family val="2"/>
      </rPr>
      <t>Ставка 2</t>
    </r>
    <r>
      <rPr>
        <sz val="10"/>
        <color theme="1"/>
        <rFont val="Arial"/>
        <family val="2"/>
      </rPr>
      <t xml:space="preserve"> - 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  </r>
  </si>
  <si>
    <t>Abbott Vascular, SAD</t>
  </si>
  <si>
    <t xml:space="preserve">X.ACT Carotid Stent System </t>
  </si>
  <si>
    <t>Emboshield NAV6 Embolic Protection System</t>
  </si>
  <si>
    <t>22442-19 i 22443-19</t>
  </si>
  <si>
    <t xml:space="preserve"> XRX02007S - XRX03010S,  XRX03008T - XRX04010T</t>
  </si>
  <si>
    <t>комад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</si>
  <si>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</si>
  <si>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 xml:space="preserve">Периферни стентови премонтирани на балон </t>
  </si>
  <si>
    <t>Ренални стентови премонтирани на балон</t>
  </si>
  <si>
    <t>Supera Peripheral Stent System</t>
  </si>
  <si>
    <t>Omnilink Elite Peripheral Stent System</t>
  </si>
  <si>
    <t>RX HERCULINK ELITE Peripheral Stent System</t>
  </si>
  <si>
    <t>SE-04-020-080-6F do SE-07-100-080-6F i od SE-04-020-120-6F do SE-08-100-120-G3</t>
  </si>
  <si>
    <t>11000-XX do 11013-XX</t>
  </si>
  <si>
    <t>1011521-XX do 1011540-XX</t>
  </si>
  <si>
    <t>Назив добављача: Hermes Pharma d.o.o.</t>
  </si>
  <si>
    <t xml:space="preserve">Назив добављача: Hermes Pharma d.o.o. </t>
  </si>
  <si>
    <t>STT18002</t>
  </si>
  <si>
    <t>BKT18001</t>
  </si>
  <si>
    <t>STT18009</t>
  </si>
  <si>
    <t>STT18019</t>
  </si>
  <si>
    <t>STT18020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</si>
</sst>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46" fillId="34" borderId="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 horizont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44" fillId="36" borderId="14" xfId="60" applyNumberFormat="1" applyFont="1" applyFill="1" applyBorder="1" applyAlignment="1">
      <alignment horizontal="center" vertical="center" wrapText="1"/>
      <protection/>
    </xf>
    <xf numFmtId="4" fontId="44" fillId="36" borderId="22" xfId="60" applyNumberFormat="1" applyFont="1" applyFill="1" applyBorder="1" applyAlignment="1">
      <alignment horizontal="center" vertical="center" wrapText="1"/>
      <protection/>
    </xf>
    <xf numFmtId="4" fontId="44" fillId="36" borderId="23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7">
      <selection activeCell="C12" sqref="C12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41" hidden="1" customWidth="1"/>
    <col min="10" max="10" width="15.140625" style="42" customWidth="1"/>
    <col min="11" max="11" width="15.140625" style="43" hidden="1" customWidth="1"/>
    <col min="12" max="12" width="18.7109375" style="42" customWidth="1"/>
    <col min="13" max="13" width="9.57421875" style="18" hidden="1" customWidth="1"/>
    <col min="14" max="14" width="9.140625" style="19" hidden="1" customWidth="1"/>
    <col min="15" max="15" width="0" style="19" hidden="1" customWidth="1"/>
    <col min="16" max="16384" width="9.140625" style="19" customWidth="1"/>
  </cols>
  <sheetData>
    <row r="2" spans="1:12" ht="12.7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5" ht="12.75">
      <c r="A4" s="52" t="s">
        <v>59</v>
      </c>
      <c r="B4" s="52"/>
      <c r="C4" s="52"/>
      <c r="D4" s="52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44" t="s">
        <v>8</v>
      </c>
      <c r="J6" s="45" t="s">
        <v>9</v>
      </c>
      <c r="K6" s="44" t="s">
        <v>10</v>
      </c>
      <c r="L6" s="45" t="s">
        <v>2</v>
      </c>
      <c r="M6" s="23" t="s">
        <v>24</v>
      </c>
    </row>
    <row r="7" spans="1:13" ht="48" customHeight="1">
      <c r="A7" s="56">
        <v>2</v>
      </c>
      <c r="B7" s="53" t="s">
        <v>40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23"/>
    </row>
    <row r="8" spans="1:14" ht="57" customHeight="1">
      <c r="A8" s="57"/>
      <c r="B8" s="39" t="s">
        <v>41</v>
      </c>
      <c r="C8" s="48" t="s">
        <v>60</v>
      </c>
      <c r="D8" s="38" t="s">
        <v>44</v>
      </c>
      <c r="E8" s="38" t="s">
        <v>47</v>
      </c>
      <c r="F8" s="38" t="s">
        <v>43</v>
      </c>
      <c r="G8" s="38" t="s">
        <v>48</v>
      </c>
      <c r="H8" s="38"/>
      <c r="I8" s="46">
        <v>65000</v>
      </c>
      <c r="J8" s="46">
        <v>65000</v>
      </c>
      <c r="K8" s="46">
        <f>H8*I8</f>
        <v>0</v>
      </c>
      <c r="L8" s="46">
        <f>H8*J8</f>
        <v>0</v>
      </c>
      <c r="M8" s="23">
        <v>1</v>
      </c>
      <c r="N8" s="47">
        <v>0.1</v>
      </c>
    </row>
    <row r="9" spans="1:14" ht="87.75" customHeight="1">
      <c r="A9" s="58"/>
      <c r="B9" s="40" t="s">
        <v>42</v>
      </c>
      <c r="C9" s="26" t="s">
        <v>61</v>
      </c>
      <c r="D9" s="24" t="s">
        <v>45</v>
      </c>
      <c r="E9" s="27" t="s">
        <v>46</v>
      </c>
      <c r="F9" s="27" t="s">
        <v>43</v>
      </c>
      <c r="G9" s="38" t="s">
        <v>48</v>
      </c>
      <c r="H9" s="28"/>
      <c r="I9" s="29">
        <v>60000</v>
      </c>
      <c r="J9" s="30">
        <v>60000</v>
      </c>
      <c r="K9" s="46">
        <f>H9*I9</f>
        <v>0</v>
      </c>
      <c r="L9" s="46">
        <f>H9*J9</f>
        <v>0</v>
      </c>
      <c r="M9" s="31">
        <v>1</v>
      </c>
      <c r="N9" s="19">
        <v>0.2</v>
      </c>
    </row>
    <row r="10" spans="1:14" ht="87.75" customHeight="1">
      <c r="A10" s="24">
        <v>12</v>
      </c>
      <c r="B10" s="25" t="s">
        <v>49</v>
      </c>
      <c r="C10" s="26" t="s">
        <v>62</v>
      </c>
      <c r="D10" s="32" t="s">
        <v>52</v>
      </c>
      <c r="E10" s="27" t="s">
        <v>55</v>
      </c>
      <c r="F10" s="27" t="s">
        <v>43</v>
      </c>
      <c r="G10" s="38" t="s">
        <v>48</v>
      </c>
      <c r="H10" s="28"/>
      <c r="I10" s="29">
        <v>75000</v>
      </c>
      <c r="J10" s="30">
        <v>75000</v>
      </c>
      <c r="K10" s="46">
        <f>H10*I10</f>
        <v>0</v>
      </c>
      <c r="L10" s="46">
        <f>H10*J10</f>
        <v>0</v>
      </c>
      <c r="M10" s="33">
        <v>1</v>
      </c>
      <c r="N10" s="19">
        <v>0.1</v>
      </c>
    </row>
    <row r="11" spans="1:14" ht="87.75" customHeight="1">
      <c r="A11" s="24">
        <v>14</v>
      </c>
      <c r="B11" s="25" t="s">
        <v>50</v>
      </c>
      <c r="C11" s="26" t="s">
        <v>63</v>
      </c>
      <c r="D11" s="32" t="s">
        <v>53</v>
      </c>
      <c r="E11" s="27" t="s">
        <v>56</v>
      </c>
      <c r="F11" s="27" t="s">
        <v>43</v>
      </c>
      <c r="G11" s="38" t="s">
        <v>48</v>
      </c>
      <c r="H11" s="28"/>
      <c r="I11" s="29">
        <v>24900</v>
      </c>
      <c r="J11" s="30">
        <v>24900</v>
      </c>
      <c r="K11" s="46">
        <f>H11*I11</f>
        <v>0</v>
      </c>
      <c r="L11" s="46">
        <f>H11*J11</f>
        <v>0</v>
      </c>
      <c r="M11" s="33">
        <v>1</v>
      </c>
      <c r="N11" s="19">
        <v>0.1</v>
      </c>
    </row>
    <row r="12" spans="1:14" ht="87.75" customHeight="1">
      <c r="A12" s="24">
        <v>15</v>
      </c>
      <c r="B12" s="25" t="s">
        <v>51</v>
      </c>
      <c r="C12" s="26" t="s">
        <v>64</v>
      </c>
      <c r="D12" s="32" t="s">
        <v>54</v>
      </c>
      <c r="E12" s="27" t="s">
        <v>57</v>
      </c>
      <c r="F12" s="27" t="s">
        <v>43</v>
      </c>
      <c r="G12" s="38" t="s">
        <v>48</v>
      </c>
      <c r="H12" s="28"/>
      <c r="I12" s="29">
        <v>24900</v>
      </c>
      <c r="J12" s="30">
        <v>24900</v>
      </c>
      <c r="K12" s="46">
        <f>H12*I12</f>
        <v>0</v>
      </c>
      <c r="L12" s="46">
        <f>H12*J12</f>
        <v>0</v>
      </c>
      <c r="M12" s="33">
        <v>1</v>
      </c>
      <c r="N12" s="37">
        <v>0.1</v>
      </c>
    </row>
    <row r="13" spans="1:13" ht="21.75" customHeight="1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34">
        <f>SUM(K8:K12)</f>
        <v>0</v>
      </c>
      <c r="L13" s="34">
        <f>SUM(L8:L12)</f>
        <v>0</v>
      </c>
      <c r="M13" s="18">
        <v>0.1</v>
      </c>
    </row>
    <row r="14" spans="1:12" ht="18.75" customHeight="1">
      <c r="A14" s="49" t="s">
        <v>39</v>
      </c>
      <c r="B14" s="49"/>
      <c r="C14" s="49"/>
      <c r="D14" s="49"/>
      <c r="E14" s="49"/>
      <c r="F14" s="49"/>
      <c r="G14" s="49"/>
      <c r="H14" s="49"/>
      <c r="I14" s="49"/>
      <c r="J14" s="49"/>
      <c r="K14" s="34">
        <f>K8*N8+K9*N9+K10*N10+K11*N11+K12*N12</f>
        <v>0</v>
      </c>
      <c r="L14" s="34">
        <f>L8*N8+L9*N9+L10*N10+L11*N11+L12*N12</f>
        <v>0</v>
      </c>
    </row>
    <row r="15" spans="1:12" ht="18" customHeight="1">
      <c r="A15" s="49" t="s">
        <v>3</v>
      </c>
      <c r="B15" s="49"/>
      <c r="C15" s="49"/>
      <c r="D15" s="49"/>
      <c r="E15" s="49"/>
      <c r="F15" s="49"/>
      <c r="G15" s="49"/>
      <c r="H15" s="49"/>
      <c r="I15" s="49"/>
      <c r="J15" s="49"/>
      <c r="K15" s="35">
        <f>K13+K14</f>
        <v>0</v>
      </c>
      <c r="L15" s="34">
        <f>SUM(L13:L14)</f>
        <v>0</v>
      </c>
    </row>
  </sheetData>
  <sheetProtection/>
  <mergeCells count="7">
    <mergeCell ref="A14:J14"/>
    <mergeCell ref="A15:J15"/>
    <mergeCell ref="A13:J13"/>
    <mergeCell ref="A2:L2"/>
    <mergeCell ref="A4:D4"/>
    <mergeCell ref="B7:L7"/>
    <mergeCell ref="A7:A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2" t="s">
        <v>58</v>
      </c>
      <c r="F2" s="62"/>
      <c r="G2" s="62"/>
      <c r="H2" s="6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37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SUM('Hermes Pharma d.o.o. - specif.'!K8:K12)</f>
        <v>0</v>
      </c>
      <c r="F6" s="10">
        <f>SUM('Hermes Pharma d.o.o. - specif.'!L8:L12)</f>
        <v>0</v>
      </c>
      <c r="G6" s="10">
        <f>SUM('Hermes Pharma d.o.o. - specif.'!L15:L15)</f>
        <v>0</v>
      </c>
    </row>
    <row r="7" spans="2:7" ht="24.75" customHeight="1" thickBot="1">
      <c r="B7" s="3" t="s">
        <v>16</v>
      </c>
      <c r="C7" s="11" t="s">
        <v>17</v>
      </c>
      <c r="D7" s="2"/>
      <c r="E7" s="59" t="s">
        <v>18</v>
      </c>
      <c r="F7" s="60"/>
      <c r="G7" s="61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SUBTOTAL(101,'Hermes Pharma d.o.o. - specif.'!M8:M12)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2018-09-21T13:24:49Z</dcterms:modified>
  <cp:category/>
  <cp:version/>
  <cp:contentType/>
  <cp:contentStatus/>
</cp:coreProperties>
</file>