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<sst xmlns="http://schemas.openxmlformats.org/spreadsheetml/2006/main" count="57" uniqueCount="57">
  <si>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</si>
  <si>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</si>
  <si>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</si>
  <si>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</si>
  <si>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</si>
  <si>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</si>
  <si>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</si>
  <si>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</si>
  <si>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</si>
  <si>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</si>
  <si>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</si>
  <si>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</si>
  <si>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</si>
  <si>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</si>
  <si>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</si>
  <si>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</si>
  <si>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</si>
  <si>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</si>
  <si>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</si>
  <si>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</si>
  <si>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</si>
  <si>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</si>
  <si>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</si>
  <si>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</si>
  <si>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</si>
  <si>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</si>
  <si>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</si>
  <si>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</si>
  <si>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</si>
  <si>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</si>
  <si>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</si>
  <si>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</si>
  <si>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</si>
  <si>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</si>
  <si>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</si>
  <si>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</si>
  <si>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rastvor za injekciju</t>
  </si>
  <si>
    <t>ampula</t>
  </si>
  <si>
    <t>bočica staklena</t>
  </si>
  <si>
    <t>PHOENIX PHARMA D.O.O.</t>
  </si>
  <si>
    <t>PHOENIX PHARMA D.O.O</t>
  </si>
  <si>
    <t>404-1-110/18-57</t>
  </si>
  <si>
    <t>Лекови са Листе Б, Листе Ц и Листе Д Листе лекова за 2018. годину</t>
  </si>
  <si>
    <t>ПРОЦЕЊЕНА ВРЕДНОСТ</t>
  </si>
  <si>
    <t>УГОВОРЕНА ВРЕДНОСТ (без ПДВ-а)</t>
  </si>
  <si>
    <t>УГОВОРЕНА ВРЕДНОСТ (са ПДВ-ом)</t>
  </si>
  <si>
    <t>flumazenil 0,5 mg</t>
  </si>
  <si>
    <t>rastvor za injekciju/infuziju</t>
  </si>
  <si>
    <t>0,5 mg/5 ml</t>
  </si>
  <si>
    <t>sugamadeks 200 mg</t>
  </si>
  <si>
    <t>0189102
0189100</t>
  </si>
  <si>
    <t>0189011</t>
  </si>
  <si>
    <t>FLUMAZENIL B.BRAUN
ANEXATE</t>
  </si>
  <si>
    <t>B. Braun Melsungen AG
Cheplapharm Arzneimittel GMBH</t>
  </si>
  <si>
    <t>BRIDION</t>
  </si>
  <si>
    <t>N.V. Organon</t>
  </si>
  <si>
    <t>200 mg/2 ml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</si>
</sst>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9" fontId="55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6" fillId="34" borderId="10" xfId="59" applyNumberFormat="1" applyFont="1" applyFill="1" applyBorder="1" applyAlignment="1">
      <alignment horizontal="center" vertical="center" wrapText="1"/>
      <protection/>
    </xf>
    <xf numFmtId="4" fontId="55" fillId="35" borderId="10" xfId="0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3" fontId="6" fillId="36" borderId="10" xfId="57" applyNumberFormat="1" applyFont="1" applyFill="1" applyBorder="1" applyAlignment="1">
      <alignment horizontal="center" vertical="center" wrapText="1"/>
      <protection/>
    </xf>
    <xf numFmtId="4" fontId="6" fillId="36" borderId="10" xfId="57" applyNumberFormat="1" applyFont="1" applyFill="1" applyBorder="1" applyAlignment="1">
      <alignment horizontal="right" vertical="center" wrapText="1"/>
      <protection/>
    </xf>
    <xf numFmtId="49" fontId="57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vertical="center" wrapText="1"/>
    </xf>
    <xf numFmtId="3" fontId="59" fillId="0" borderId="10" xfId="0" applyNumberFormat="1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6.57421875" style="14" customWidth="1"/>
    <col min="2" max="2" width="16.28125" style="14" customWidth="1"/>
    <col min="3" max="3" width="8.28125" style="19" customWidth="1"/>
    <col min="4" max="4" width="13.00390625" style="2" customWidth="1"/>
    <col min="5" max="5" width="15.00390625" style="2" customWidth="1"/>
    <col min="6" max="6" width="14.421875" style="2" customWidth="1"/>
    <col min="7" max="7" width="11.57421875" style="2" customWidth="1"/>
    <col min="8" max="8" width="8.57421875" style="2" customWidth="1"/>
    <col min="9" max="9" width="10.8515625" style="2" customWidth="1"/>
    <col min="10" max="10" width="10.00390625" style="23" hidden="1" customWidth="1"/>
    <col min="11" max="11" width="9.8515625" style="23" customWidth="1"/>
    <col min="12" max="12" width="12.8515625" style="23" hidden="1" customWidth="1"/>
    <col min="13" max="13" width="13.28125" style="23" customWidth="1"/>
    <col min="14" max="14" width="11.28125" style="2" hidden="1" customWidth="1"/>
    <col min="15" max="17" width="9.140625" style="2" customWidth="1"/>
    <col min="18" max="16384" width="9.140625" style="2" customWidth="1"/>
  </cols>
  <sheetData>
    <row r="1" spans="3:13" s="20" customFormat="1" ht="12.75">
      <c r="C1" s="19"/>
      <c r="J1" s="23"/>
      <c r="K1" s="23"/>
      <c r="L1" s="23"/>
      <c r="M1" s="23"/>
    </row>
    <row r="2" spans="1:14" ht="12.75" customHeight="1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2"/>
    </row>
    <row r="3" spans="1:14" ht="12.75" customHeight="1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2"/>
    </row>
    <row r="5" spans="1:14" ht="45.75" customHeight="1">
      <c r="A5" s="24" t="s">
        <v>33</v>
      </c>
      <c r="B5" s="24" t="s">
        <v>34</v>
      </c>
      <c r="C5" s="25" t="s">
        <v>0</v>
      </c>
      <c r="D5" s="26" t="s">
        <v>27</v>
      </c>
      <c r="E5" s="26" t="s">
        <v>2</v>
      </c>
      <c r="F5" s="26" t="s">
        <v>1</v>
      </c>
      <c r="G5" s="26" t="s">
        <v>28</v>
      </c>
      <c r="H5" s="27" t="s">
        <v>3</v>
      </c>
      <c r="I5" s="26" t="s">
        <v>4</v>
      </c>
      <c r="J5" s="28" t="s">
        <v>5</v>
      </c>
      <c r="K5" s="29" t="s">
        <v>6</v>
      </c>
      <c r="L5" s="28" t="s">
        <v>7</v>
      </c>
      <c r="M5" s="29" t="s">
        <v>8</v>
      </c>
      <c r="N5" s="28" t="s">
        <v>9</v>
      </c>
    </row>
    <row r="6" spans="1:14" s="22" customFormat="1" ht="56.25">
      <c r="A6" s="31">
        <v>6</v>
      </c>
      <c r="B6" s="31" t="s">
        <v>46</v>
      </c>
      <c r="C6" s="31" t="s">
        <v>50</v>
      </c>
      <c r="D6" s="31" t="s">
        <v>52</v>
      </c>
      <c r="E6" s="31" t="s">
        <v>53</v>
      </c>
      <c r="F6" s="38" t="s">
        <v>47</v>
      </c>
      <c r="G6" s="38" t="s">
        <v>48</v>
      </c>
      <c r="H6" s="37" t="s">
        <v>37</v>
      </c>
      <c r="I6" s="32"/>
      <c r="J6" s="35">
        <v>642.2</v>
      </c>
      <c r="K6" s="47">
        <v>636.94</v>
      </c>
      <c r="L6" s="33">
        <f>I6*J6</f>
        <v>0</v>
      </c>
      <c r="M6" s="33">
        <f>I6*K6</f>
        <v>0</v>
      </c>
      <c r="N6" s="32">
        <v>1</v>
      </c>
    </row>
    <row r="7" spans="1:14" s="22" customFormat="1" ht="40.5" customHeight="1">
      <c r="A7" s="31">
        <v>7</v>
      </c>
      <c r="B7" s="37" t="s">
        <v>49</v>
      </c>
      <c r="C7" s="34" t="s">
        <v>51</v>
      </c>
      <c r="D7" s="31" t="s">
        <v>54</v>
      </c>
      <c r="E7" s="31" t="s">
        <v>55</v>
      </c>
      <c r="F7" s="39" t="s">
        <v>36</v>
      </c>
      <c r="G7" s="39" t="s">
        <v>56</v>
      </c>
      <c r="H7" s="37" t="s">
        <v>38</v>
      </c>
      <c r="I7" s="32"/>
      <c r="J7" s="35">
        <v>8372.42</v>
      </c>
      <c r="K7" s="40">
        <v>8372.42</v>
      </c>
      <c r="L7" s="33">
        <f>I7*J7</f>
        <v>0</v>
      </c>
      <c r="M7" s="33">
        <f>I7*K7</f>
        <v>0</v>
      </c>
      <c r="N7" s="32">
        <v>1</v>
      </c>
    </row>
    <row r="8" spans="1:14" ht="18" customHeight="1">
      <c r="A8" s="45" t="s">
        <v>10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21">
        <f>SUM(L6:L7)</f>
        <v>0</v>
      </c>
      <c r="M8" s="21">
        <f>SUM(M6:M7)</f>
        <v>0</v>
      </c>
      <c r="N8" s="36"/>
    </row>
    <row r="9" spans="1:14" ht="18" customHeight="1">
      <c r="A9" s="45" t="s">
        <v>11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21">
        <f>L8*M11</f>
        <v>0</v>
      </c>
      <c r="M9" s="30">
        <f>M8*M11</f>
        <v>0</v>
      </c>
      <c r="N9" s="11"/>
    </row>
    <row r="10" spans="1:14" ht="18" customHeight="1">
      <c r="A10" s="45" t="s">
        <v>12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21">
        <f>L8+L9</f>
        <v>0</v>
      </c>
      <c r="M10" s="30">
        <f>M8+M9</f>
        <v>0</v>
      </c>
      <c r="N10" s="11"/>
    </row>
    <row r="11" ht="13.5" hidden="1" thickTop="1">
      <c r="M11" s="23">
        <v>0.1</v>
      </c>
    </row>
  </sheetData>
  <sheetProtection/>
  <mergeCells count="5">
    <mergeCell ref="A2:M2"/>
    <mergeCell ref="A3:M3"/>
    <mergeCell ref="A10:K10"/>
    <mergeCell ref="A9:K9"/>
    <mergeCell ref="A8:K8"/>
  </mergeCells>
  <printOptions/>
  <pageMargins left="0.7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8.421875" style="1" customWidth="1"/>
    <col min="4" max="4" width="9.140625" style="1" customWidth="1"/>
    <col min="5" max="5" width="25.421875" style="1" customWidth="1"/>
    <col min="6" max="6" width="21.7109375" style="1" customWidth="1"/>
    <col min="7" max="7" width="21.57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40</v>
      </c>
    </row>
    <row r="5" spans="2:7" ht="24">
      <c r="B5" s="3" t="s">
        <v>15</v>
      </c>
      <c r="C5" s="4" t="s">
        <v>41</v>
      </c>
      <c r="E5" s="41" t="s">
        <v>43</v>
      </c>
      <c r="F5" s="41" t="s">
        <v>44</v>
      </c>
      <c r="G5" s="41" t="s">
        <v>45</v>
      </c>
    </row>
    <row r="6" spans="2:7" ht="14.25">
      <c r="B6" s="5"/>
      <c r="C6" s="6"/>
      <c r="E6" s="42">
        <f>specifikacija!L8</f>
        <v>0</v>
      </c>
      <c r="F6" s="42">
        <f>specifikacija!M8</f>
        <v>0</v>
      </c>
      <c r="G6" s="42">
        <f>F6*1.1</f>
        <v>0</v>
      </c>
    </row>
    <row r="7" spans="2:7" ht="36.75" customHeight="1">
      <c r="B7" s="3" t="s">
        <v>16</v>
      </c>
      <c r="C7" s="18" t="s">
        <v>32</v>
      </c>
      <c r="E7" s="46" t="s">
        <v>14</v>
      </c>
      <c r="F7" s="46"/>
      <c r="G7" s="46"/>
    </row>
    <row r="8" spans="2:7" ht="14.25">
      <c r="B8" s="5"/>
      <c r="C8" s="6"/>
      <c r="E8" s="43">
        <f>E6/1000</f>
        <v>0</v>
      </c>
      <c r="F8" s="43">
        <f>F6/1000</f>
        <v>0</v>
      </c>
      <c r="G8" s="43">
        <f>G6/1000</f>
        <v>0</v>
      </c>
    </row>
    <row r="9" spans="2:7" ht="15">
      <c r="B9" s="3" t="s">
        <v>17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16" t="s">
        <v>29</v>
      </c>
      <c r="E13" s="8" t="s">
        <v>24</v>
      </c>
      <c r="F13" s="15">
        <f>SUBTOTAL(101,specifikacija!N6:N7)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20</v>
      </c>
      <c r="C15" s="4" t="s">
        <v>42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17" t="s">
        <v>30</v>
      </c>
      <c r="C17" s="16" t="s">
        <v>31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4" ht="14.25">
      <c r="F24" s="13"/>
    </row>
    <row r="25" ht="14.25">
      <c r="G25" s="13"/>
    </row>
    <row r="26" ht="14.25">
      <c r="G26" s="13"/>
    </row>
    <row r="27" ht="14.25">
      <c r="G27" s="13"/>
    </row>
    <row r="28" ht="14.25">
      <c r="G28" s="13"/>
    </row>
    <row r="29" ht="14.25">
      <c r="G29" s="13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2019-03-22T13:01:10Z</dcterms:modified>
  <cp:category/>
  <cp:version/>
  <cp:contentType/>
  <cp:contentStatus/>
</cp:coreProperties>
</file>