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<sst xmlns="http://schemas.openxmlformats.org/spreadsheetml/2006/main" count="61" uniqueCount="57">
  <si>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</si>
  <si>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</si>
  <si>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</si>
  <si>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</si>
  <si>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</si>
  <si>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</si>
  <si>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</si>
  <si>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</si>
  <si>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</si>
  <si>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</si>
  <si>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</si>
  <si>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</si>
  <si>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</si>
  <si>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</si>
  <si>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</si>
  <si>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</si>
  <si>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</si>
  <si>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</si>
  <si>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</si>
  <si>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</si>
  <si>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</si>
  <si>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</si>
  <si>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</si>
  <si>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</si>
  <si>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</si>
  <si>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</si>
  <si>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</si>
  <si>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</si>
  <si>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</si>
  <si>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kapsula, meka</t>
  </si>
  <si>
    <t>10 mg</t>
  </si>
  <si>
    <t>ПРИЛОГ 1 УГОВОРА - СПЕЦИФИКАЦИЈА ЛЕКОВА СА ЦЕНАМА</t>
  </si>
  <si>
    <t>VESANOID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</si>
  <si>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</si>
  <si>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</si>
  <si>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</si>
  <si>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</si>
  <si>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</si>
  <si>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</si>
  <si>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</si>
  <si>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</si>
  <si>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</si>
  <si>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</si>
  <si>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</si>
  <si>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tretinoin</t>
  </si>
  <si>
    <t>404-1-110/18-34</t>
  </si>
  <si>
    <t>sofosbuvir</t>
  </si>
  <si>
    <t>SOVALDI</t>
  </si>
  <si>
    <t>Gilead Sciences Ireland UC</t>
  </si>
  <si>
    <t>film tableta</t>
  </si>
  <si>
    <t>400 mg</t>
  </si>
  <si>
    <t>tableta</t>
  </si>
  <si>
    <t>sofosbuvir, ledipasvir</t>
  </si>
  <si>
    <t>HARVONI</t>
  </si>
  <si>
    <t>400 mg + 90 mg</t>
  </si>
  <si>
    <t>Cenexi; Cheplapharm Arzneimittel GmbH</t>
  </si>
  <si>
    <t>kapsula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</si>
</sst>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1" xfId="0" applyNumberFormat="1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4" borderId="19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23" xfId="0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right" vertical="center" wrapText="1"/>
    </xf>
    <xf numFmtId="0" fontId="46" fillId="34" borderId="21" xfId="0" applyFont="1" applyFill="1" applyBorder="1" applyAlignment="1">
      <alignment horizontal="right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25" fillId="35" borderId="27" xfId="56" applyNumberFormat="1" applyFont="1" applyFill="1" applyBorder="1" applyAlignment="1">
      <alignment horizontal="center" vertical="center" wrapText="1"/>
      <protection/>
    </xf>
    <xf numFmtId="0" fontId="51" fillId="35" borderId="28" xfId="0" applyFont="1" applyFill="1" applyBorder="1" applyAlignment="1">
      <alignment horizontal="center" vertical="center" wrapText="1"/>
    </xf>
    <xf numFmtId="4" fontId="51" fillId="33" borderId="28" xfId="0" applyNumberFormat="1" applyFont="1" applyFill="1" applyBorder="1" applyAlignment="1">
      <alignment horizontal="center" vertical="center" wrapText="1"/>
    </xf>
    <xf numFmtId="4" fontId="51" fillId="35" borderId="29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51" fillId="35" borderId="28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I7" sqref="I7:I9"/>
    </sheetView>
  </sheetViews>
  <sheetFormatPr defaultColWidth="9.140625" defaultRowHeight="15"/>
  <cols>
    <col min="1" max="1" width="9.140625" style="20" customWidth="1"/>
    <col min="2" max="2" width="15.8515625" style="23" customWidth="1"/>
    <col min="3" max="3" width="13.8515625" style="3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57" hidden="1" customWidth="1"/>
    <col min="11" max="11" width="11.8515625" style="57" customWidth="1"/>
    <col min="12" max="12" width="13.421875" style="57" hidden="1" customWidth="1"/>
    <col min="13" max="13" width="14.28125" style="57" customWidth="1"/>
    <col min="14" max="14" width="10.1406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8"/>
    </row>
    <row r="3" spans="1:14" ht="12.7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8"/>
    </row>
    <row r="5" ht="13.5" thickBot="1"/>
    <row r="6" spans="1:14" ht="53.25" customHeight="1" thickTop="1">
      <c r="A6" s="50" t="s">
        <v>25</v>
      </c>
      <c r="B6" s="51" t="s">
        <v>41</v>
      </c>
      <c r="C6" s="52" t="s">
        <v>0</v>
      </c>
      <c r="D6" s="52" t="s">
        <v>42</v>
      </c>
      <c r="E6" s="52" t="s">
        <v>2</v>
      </c>
      <c r="F6" s="52" t="s">
        <v>1</v>
      </c>
      <c r="G6" s="52" t="s">
        <v>43</v>
      </c>
      <c r="H6" s="53" t="s">
        <v>3</v>
      </c>
      <c r="I6" s="54" t="s">
        <v>4</v>
      </c>
      <c r="J6" s="55" t="s">
        <v>5</v>
      </c>
      <c r="K6" s="58" t="s">
        <v>6</v>
      </c>
      <c r="L6" s="55" t="s">
        <v>7</v>
      </c>
      <c r="M6" s="56" t="s">
        <v>8</v>
      </c>
      <c r="N6" s="2" t="s">
        <v>9</v>
      </c>
    </row>
    <row r="7" spans="1:14" ht="80.25" customHeight="1">
      <c r="A7" s="22">
        <v>8</v>
      </c>
      <c r="B7" s="36" t="s">
        <v>46</v>
      </c>
      <c r="C7" s="21">
        <v>1328001</v>
      </c>
      <c r="D7" s="21" t="s">
        <v>47</v>
      </c>
      <c r="E7" s="21" t="s">
        <v>48</v>
      </c>
      <c r="F7" s="8" t="s">
        <v>49</v>
      </c>
      <c r="G7" s="8" t="s">
        <v>50</v>
      </c>
      <c r="H7" s="8" t="s">
        <v>51</v>
      </c>
      <c r="I7" s="30"/>
      <c r="J7" s="59">
        <v>40887.8</v>
      </c>
      <c r="K7" s="60">
        <v>40887.8</v>
      </c>
      <c r="L7" s="31">
        <f>I7*J7</f>
        <v>0</v>
      </c>
      <c r="M7" s="32">
        <f>I7*K7</f>
        <v>0</v>
      </c>
      <c r="N7" s="3">
        <v>1</v>
      </c>
    </row>
    <row r="8" spans="1:14" s="37" customFormat="1" ht="80.25" customHeight="1">
      <c r="A8" s="22">
        <v>10</v>
      </c>
      <c r="B8" s="36" t="s">
        <v>52</v>
      </c>
      <c r="C8" s="21">
        <v>1328630</v>
      </c>
      <c r="D8" s="21" t="s">
        <v>53</v>
      </c>
      <c r="E8" s="21" t="s">
        <v>48</v>
      </c>
      <c r="F8" s="8" t="s">
        <v>49</v>
      </c>
      <c r="G8" s="8" t="s">
        <v>54</v>
      </c>
      <c r="H8" s="8" t="s">
        <v>51</v>
      </c>
      <c r="I8" s="30"/>
      <c r="J8" s="59">
        <v>41739.63</v>
      </c>
      <c r="K8" s="60">
        <v>41739.63</v>
      </c>
      <c r="L8" s="31">
        <f>I8*J8</f>
        <v>0</v>
      </c>
      <c r="M8" s="32">
        <f>I8*K8</f>
        <v>0</v>
      </c>
      <c r="N8" s="37">
        <v>1</v>
      </c>
    </row>
    <row r="9" spans="1:14" s="37" customFormat="1" ht="80.25" customHeight="1">
      <c r="A9" s="22">
        <v>36</v>
      </c>
      <c r="B9" s="36" t="s">
        <v>44</v>
      </c>
      <c r="C9" s="21">
        <v>1069140</v>
      </c>
      <c r="D9" s="21" t="s">
        <v>32</v>
      </c>
      <c r="E9" s="21" t="s">
        <v>55</v>
      </c>
      <c r="F9" s="8" t="s">
        <v>29</v>
      </c>
      <c r="G9" s="8" t="s">
        <v>30</v>
      </c>
      <c r="H9" s="8" t="s">
        <v>56</v>
      </c>
      <c r="I9" s="30"/>
      <c r="J9" s="59">
        <v>306.33</v>
      </c>
      <c r="K9" s="60">
        <v>306.33</v>
      </c>
      <c r="L9" s="31">
        <f>I9*J9</f>
        <v>0</v>
      </c>
      <c r="M9" s="32">
        <f>I9*K9</f>
        <v>0</v>
      </c>
      <c r="N9" s="37">
        <v>1</v>
      </c>
    </row>
    <row r="10" spans="1:14" ht="23.25" customHeight="1">
      <c r="A10" s="38" t="s">
        <v>10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33">
        <f>L7+L8+L9</f>
        <v>0</v>
      </c>
      <c r="M10" s="33">
        <f>M7+M8+M9</f>
        <v>0</v>
      </c>
      <c r="N10" s="17"/>
    </row>
    <row r="11" spans="1:14" ht="23.25" customHeight="1">
      <c r="A11" s="38" t="s">
        <v>11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33">
        <f>L10*0.1</f>
        <v>0</v>
      </c>
      <c r="M11" s="33">
        <f>M10*0.1</f>
        <v>0</v>
      </c>
      <c r="N11" s="17"/>
    </row>
    <row r="12" spans="1:14" ht="23.25" customHeight="1" thickBot="1">
      <c r="A12" s="41" t="s">
        <v>12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34">
        <f>L10+L11</f>
        <v>0</v>
      </c>
      <c r="M12" s="35">
        <f>M10+M11</f>
        <v>0</v>
      </c>
      <c r="N12" s="17"/>
    </row>
    <row r="13" ht="13.5" thickTop="1"/>
  </sheetData>
  <sheetProtection/>
  <mergeCells count="5">
    <mergeCell ref="A2:M2"/>
    <mergeCell ref="A3:M3"/>
    <mergeCell ref="A10:K10"/>
    <mergeCell ref="A11:K11"/>
    <mergeCell ref="A12:K12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48"/>
      <c r="C1" s="48"/>
      <c r="D1" s="48"/>
      <c r="E1" s="48"/>
    </row>
    <row r="2" spans="2:5" ht="15">
      <c r="B2" s="49" t="s">
        <v>13</v>
      </c>
      <c r="C2" s="49"/>
      <c r="D2" s="49"/>
      <c r="E2" s="49" t="s">
        <v>28</v>
      </c>
    </row>
    <row r="4" ht="15" thickBot="1"/>
    <row r="5" spans="2:7" ht="36.75" thickBot="1">
      <c r="B5" s="4" t="s">
        <v>14</v>
      </c>
      <c r="C5" s="5" t="s">
        <v>45</v>
      </c>
      <c r="E5" s="26" t="s">
        <v>37</v>
      </c>
      <c r="F5" s="27" t="s">
        <v>38</v>
      </c>
      <c r="G5" s="28" t="s">
        <v>39</v>
      </c>
    </row>
    <row r="6" spans="2:7" ht="15" thickBot="1">
      <c r="B6" s="6"/>
      <c r="C6" s="7"/>
      <c r="E6" s="11">
        <f>specifikacija!L10</f>
        <v>0</v>
      </c>
      <c r="F6" s="12">
        <f>specifikacija!M10</f>
        <v>0</v>
      </c>
      <c r="G6" s="13">
        <f>specifikacija!M12</f>
        <v>0</v>
      </c>
    </row>
    <row r="7" spans="2:7" ht="36.75" thickBot="1">
      <c r="B7" s="4" t="s">
        <v>15</v>
      </c>
      <c r="C7" s="8" t="s">
        <v>33</v>
      </c>
      <c r="E7" s="44" t="s">
        <v>40</v>
      </c>
      <c r="F7" s="45"/>
      <c r="G7" s="46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34</v>
      </c>
      <c r="E13" s="9" t="s">
        <v>23</v>
      </c>
      <c r="F13" s="29">
        <f>SUBTOTAL(101,specifikacija!N7:N9)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4" t="s">
        <v>35</v>
      </c>
      <c r="C17" s="25" t="s">
        <v>36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2018-09-27T13:15:56Z</dcterms:modified>
  <cp:category/>
  <cp:version/>
  <cp:contentType/>
  <cp:contentStatus/>
</cp:coreProperties>
</file>