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<sst xmlns="http://schemas.openxmlformats.org/spreadsheetml/2006/main" count="92" uniqueCount="85">
  <si>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</si>
  <si>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</si>
  <si>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</si>
  <si>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</si>
  <si>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</si>
  <si>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</si>
  <si>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</si>
  <si>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</si>
  <si>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</si>
  <si>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</si>
  <si>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</si>
  <si>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</si>
  <si>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</si>
  <si>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</si>
  <si>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</si>
  <si>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</si>
  <si>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</si>
  <si>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</si>
  <si>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</si>
  <si>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</si>
  <si>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</si>
  <si>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</si>
  <si>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</si>
  <si>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</si>
  <si>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</si>
  <si>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</si>
  <si>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</si>
  <si>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</si>
  <si>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</si>
  <si>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</si>
  <si>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</si>
  <si>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</si>
  <si>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</si>
  <si>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</si>
  <si>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</si>
  <si>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</si>
  <si>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</si>
  <si>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</si>
  <si>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</si>
  <si>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404-1-110/18-30</t>
  </si>
  <si>
    <t>rastvor za injekciju</t>
  </si>
  <si>
    <t>ampula</t>
  </si>
  <si>
    <t>bočica staklena</t>
  </si>
  <si>
    <t>LICENTIS D.O.O.</t>
  </si>
  <si>
    <t>LICENTIS D.O.O</t>
  </si>
  <si>
    <t>0102183</t>
  </si>
  <si>
    <t>0103294</t>
  </si>
  <si>
    <t>0021940</t>
  </si>
  <si>
    <t>0020017</t>
  </si>
  <si>
    <t>0082302</t>
  </si>
  <si>
    <t>0080000</t>
  </si>
  <si>
    <t>0087559</t>
  </si>
  <si>
    <t>gliceriltrinitrat (nitroglicerin) 5 mg</t>
  </si>
  <si>
    <t>urapidil 50 mg</t>
  </si>
  <si>
    <t>ampicilin 1 g</t>
  </si>
  <si>
    <t>benzilpenicilin 1.000.000 i.j.</t>
  </si>
  <si>
    <t>atrakurijum besilat 50 mg</t>
  </si>
  <si>
    <t>tiopental - natrijum 500 mg</t>
  </si>
  <si>
    <t>fentanil 500 mcg</t>
  </si>
  <si>
    <t>Nitroglicerina Bioindustria L.I.M.</t>
  </si>
  <si>
    <t>Urapidil 50mg i.v.Carino</t>
  </si>
  <si>
    <t>Ampicillin 1000mg</t>
  </si>
  <si>
    <t>Pan-Peni G Sodium</t>
  </si>
  <si>
    <t>Acurmil</t>
  </si>
  <si>
    <t>ThiopentalInjection BP 500mg</t>
  </si>
  <si>
    <t>Fentanyl Panpharma</t>
  </si>
  <si>
    <t>Bioindustria Laboratorio Italiano Medicinali S.P.A.</t>
  </si>
  <si>
    <t>Haupt Pharma Wulfing GМBH</t>
  </si>
  <si>
    <t>S.C.Antibiotice.S.A</t>
  </si>
  <si>
    <t>Panpharma</t>
  </si>
  <si>
    <t>Laboratorio Italiano Biochimico Farmaceutico Lisapharma S.P.A.</t>
  </si>
  <si>
    <t>Rotexmedica GMBH</t>
  </si>
  <si>
    <t>koncentrat za rastvor za infuziju</t>
  </si>
  <si>
    <t>rastvor za injekciju/infuziju</t>
  </si>
  <si>
    <t>prašak za rastvor za injekciju/ infuziju</t>
  </si>
  <si>
    <t>prašak za rastvor za injekciju</t>
  </si>
  <si>
    <t>5 mg</t>
  </si>
  <si>
    <t>50 mg/10 ml</t>
  </si>
  <si>
    <t>1 g</t>
  </si>
  <si>
    <t>1.000.000 i.j.</t>
  </si>
  <si>
    <t>50 mg/5 ml</t>
  </si>
  <si>
    <t>500 mg</t>
  </si>
  <si>
    <t>0,5 mg/10 ml</t>
  </si>
  <si>
    <t>bočica staklena/ bočica</t>
  </si>
  <si>
    <t>Лекови са Листе Б и Листе Д Листе лекова за 2018. годину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</si>
</sst>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" fontId="52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vertical="center" wrapText="1"/>
    </xf>
    <xf numFmtId="0" fontId="57" fillId="0" borderId="0" xfId="0" applyFont="1" applyAlignment="1">
      <alignment/>
    </xf>
    <xf numFmtId="4" fontId="46" fillId="0" borderId="0" xfId="0" applyNumberFormat="1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59" fillId="0" borderId="10" xfId="0" applyNumberFormat="1" applyFont="1" applyBorder="1" applyAlignment="1">
      <alignment horizontal="center" vertical="center" wrapText="1"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49" fontId="58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49" fontId="56" fillId="35" borderId="17" xfId="0" applyNumberFormat="1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 wrapText="1"/>
    </xf>
    <xf numFmtId="0" fontId="6" fillId="35" borderId="17" xfId="59" applyNumberFormat="1" applyFont="1" applyFill="1" applyBorder="1" applyAlignment="1">
      <alignment horizontal="center" vertical="center" wrapText="1"/>
      <protection/>
    </xf>
    <xf numFmtId="4" fontId="56" fillId="36" borderId="17" xfId="0" applyNumberFormat="1" applyFont="1" applyFill="1" applyBorder="1" applyAlignment="1">
      <alignment horizontal="center" vertical="center" wrapText="1"/>
    </xf>
    <xf numFmtId="4" fontId="56" fillId="35" borderId="17" xfId="0" applyNumberFormat="1" applyFont="1" applyFill="1" applyBorder="1" applyAlignment="1">
      <alignment horizontal="center" vertical="center" wrapText="1"/>
    </xf>
    <xf numFmtId="4" fontId="56" fillId="33" borderId="18" xfId="0" applyNumberFormat="1" applyFont="1" applyFill="1" applyBorder="1" applyAlignment="1">
      <alignment vertical="center" wrapText="1"/>
    </xf>
    <xf numFmtId="0" fontId="46" fillId="0" borderId="18" xfId="0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wrapText="1"/>
    </xf>
    <xf numFmtId="0" fontId="56" fillId="33" borderId="18" xfId="0" applyFont="1" applyFill="1" applyBorder="1" applyAlignment="1">
      <alignment horizontal="right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19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1"/>
      <c r="K1" s="31"/>
      <c r="L1" s="31"/>
      <c r="M1" s="31"/>
    </row>
    <row r="2" spans="1:14" ht="12.75" customHeight="1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0"/>
    </row>
    <row r="3" spans="1:14" ht="12.7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0"/>
    </row>
    <row r="5" spans="1:14" ht="45.75" customHeight="1">
      <c r="A5" s="39" t="s">
        <v>36</v>
      </c>
      <c r="B5" s="39" t="s">
        <v>37</v>
      </c>
      <c r="C5" s="40" t="s">
        <v>0</v>
      </c>
      <c r="D5" s="41" t="s">
        <v>30</v>
      </c>
      <c r="E5" s="41" t="s">
        <v>2</v>
      </c>
      <c r="F5" s="41" t="s">
        <v>1</v>
      </c>
      <c r="G5" s="41" t="s">
        <v>31</v>
      </c>
      <c r="H5" s="42" t="s">
        <v>3</v>
      </c>
      <c r="I5" s="41" t="s">
        <v>4</v>
      </c>
      <c r="J5" s="43" t="s">
        <v>5</v>
      </c>
      <c r="K5" s="44" t="s">
        <v>6</v>
      </c>
      <c r="L5" s="43" t="s">
        <v>7</v>
      </c>
      <c r="M5" s="44" t="s">
        <v>8</v>
      </c>
      <c r="N5" s="43" t="s">
        <v>9</v>
      </c>
    </row>
    <row r="6" spans="1:14" s="30" customFormat="1" ht="22.5">
      <c r="A6" s="33">
        <v>145</v>
      </c>
      <c r="B6" s="33" t="s">
        <v>52</v>
      </c>
      <c r="C6" s="37" t="s">
        <v>45</v>
      </c>
      <c r="D6" s="33" t="s">
        <v>59</v>
      </c>
      <c r="E6" s="33" t="s">
        <v>66</v>
      </c>
      <c r="F6" s="33" t="s">
        <v>72</v>
      </c>
      <c r="G6" s="33" t="s">
        <v>76</v>
      </c>
      <c r="H6" s="33" t="s">
        <v>41</v>
      </c>
      <c r="I6" s="34"/>
      <c r="J6" s="35">
        <v>81.52</v>
      </c>
      <c r="K6" s="33">
        <v>75.76</v>
      </c>
      <c r="L6" s="36">
        <f>I6*J6</f>
        <v>0</v>
      </c>
      <c r="M6" s="36">
        <f>I6*K6</f>
        <v>0</v>
      </c>
      <c r="N6" s="34">
        <v>4</v>
      </c>
    </row>
    <row r="7" spans="1:14" s="30" customFormat="1" ht="22.5">
      <c r="A7" s="33">
        <v>147</v>
      </c>
      <c r="B7" s="33" t="s">
        <v>53</v>
      </c>
      <c r="C7" s="37" t="s">
        <v>46</v>
      </c>
      <c r="D7" s="33" t="s">
        <v>60</v>
      </c>
      <c r="E7" s="33" t="s">
        <v>67</v>
      </c>
      <c r="F7" s="33" t="s">
        <v>73</v>
      </c>
      <c r="G7" s="33" t="s">
        <v>77</v>
      </c>
      <c r="H7" s="33" t="s">
        <v>41</v>
      </c>
      <c r="I7" s="34"/>
      <c r="J7" s="35">
        <v>183.62</v>
      </c>
      <c r="K7" s="33">
        <v>144.8</v>
      </c>
      <c r="L7" s="36">
        <f aca="true" t="shared" si="0" ref="L7:L12">I7*J7</f>
        <v>0</v>
      </c>
      <c r="M7" s="36">
        <f aca="true" t="shared" si="1" ref="M7:M12">I7*K7</f>
        <v>0</v>
      </c>
      <c r="N7" s="34">
        <v>4</v>
      </c>
    </row>
    <row r="8" spans="1:14" s="30" customFormat="1" ht="33.75">
      <c r="A8" s="33">
        <v>204</v>
      </c>
      <c r="B8" s="33" t="s">
        <v>54</v>
      </c>
      <c r="C8" s="37" t="s">
        <v>47</v>
      </c>
      <c r="D8" s="33" t="s">
        <v>61</v>
      </c>
      <c r="E8" s="33" t="s">
        <v>68</v>
      </c>
      <c r="F8" s="33" t="s">
        <v>74</v>
      </c>
      <c r="G8" s="33" t="s">
        <v>78</v>
      </c>
      <c r="H8" s="33" t="s">
        <v>83</v>
      </c>
      <c r="I8" s="34"/>
      <c r="J8" s="38">
        <v>40.1</v>
      </c>
      <c r="K8" s="33">
        <v>38.5</v>
      </c>
      <c r="L8" s="36">
        <f t="shared" si="0"/>
        <v>0</v>
      </c>
      <c r="M8" s="36">
        <f t="shared" si="1"/>
        <v>0</v>
      </c>
      <c r="N8" s="34">
        <v>2</v>
      </c>
    </row>
    <row r="9" spans="1:14" s="30" customFormat="1" ht="22.5">
      <c r="A9" s="33">
        <v>205</v>
      </c>
      <c r="B9" s="33" t="s">
        <v>55</v>
      </c>
      <c r="C9" s="37" t="s">
        <v>48</v>
      </c>
      <c r="D9" s="33" t="s">
        <v>62</v>
      </c>
      <c r="E9" s="33" t="s">
        <v>69</v>
      </c>
      <c r="F9" s="33" t="s">
        <v>75</v>
      </c>
      <c r="G9" s="33" t="s">
        <v>79</v>
      </c>
      <c r="H9" s="33" t="s">
        <v>42</v>
      </c>
      <c r="I9" s="34"/>
      <c r="J9" s="38">
        <v>75.68</v>
      </c>
      <c r="K9" s="54">
        <v>75.03</v>
      </c>
      <c r="L9" s="36">
        <f t="shared" si="0"/>
        <v>0</v>
      </c>
      <c r="M9" s="36">
        <f t="shared" si="1"/>
        <v>0</v>
      </c>
      <c r="N9" s="34">
        <v>1</v>
      </c>
    </row>
    <row r="10" spans="1:14" s="30" customFormat="1" ht="33.75">
      <c r="A10" s="33">
        <v>296</v>
      </c>
      <c r="B10" s="33" t="s">
        <v>56</v>
      </c>
      <c r="C10" s="37" t="s">
        <v>49</v>
      </c>
      <c r="D10" s="33" t="s">
        <v>63</v>
      </c>
      <c r="E10" s="33" t="s">
        <v>70</v>
      </c>
      <c r="F10" s="33" t="s">
        <v>73</v>
      </c>
      <c r="G10" s="33" t="s">
        <v>80</v>
      </c>
      <c r="H10" s="33" t="s">
        <v>41</v>
      </c>
      <c r="I10" s="34"/>
      <c r="J10" s="47">
        <v>255.88</v>
      </c>
      <c r="K10" s="33">
        <v>245.88</v>
      </c>
      <c r="L10" s="36">
        <f t="shared" si="0"/>
        <v>0</v>
      </c>
      <c r="M10" s="36">
        <f>I10*K10</f>
        <v>0</v>
      </c>
      <c r="N10" s="34">
        <v>1</v>
      </c>
    </row>
    <row r="11" spans="1:14" s="30" customFormat="1" ht="22.5">
      <c r="A11" s="33">
        <v>304</v>
      </c>
      <c r="B11" s="33" t="s">
        <v>57</v>
      </c>
      <c r="C11" s="37" t="s">
        <v>50</v>
      </c>
      <c r="D11" s="33" t="s">
        <v>64</v>
      </c>
      <c r="E11" s="33" t="s">
        <v>71</v>
      </c>
      <c r="F11" s="33" t="s">
        <v>74</v>
      </c>
      <c r="G11" s="33" t="s">
        <v>81</v>
      </c>
      <c r="H11" s="33" t="s">
        <v>42</v>
      </c>
      <c r="I11" s="34"/>
      <c r="J11" s="38">
        <v>199.67</v>
      </c>
      <c r="K11" s="54">
        <v>197.95</v>
      </c>
      <c r="L11" s="36">
        <f t="shared" si="0"/>
        <v>0</v>
      </c>
      <c r="M11" s="36">
        <f t="shared" si="1"/>
        <v>0</v>
      </c>
      <c r="N11" s="34">
        <v>1</v>
      </c>
    </row>
    <row r="12" spans="1:14" s="30" customFormat="1" ht="20.25" customHeight="1">
      <c r="A12" s="33">
        <v>305</v>
      </c>
      <c r="B12" s="33" t="s">
        <v>58</v>
      </c>
      <c r="C12" s="37" t="s">
        <v>51</v>
      </c>
      <c r="D12" s="33" t="s">
        <v>65</v>
      </c>
      <c r="E12" s="33" t="s">
        <v>71</v>
      </c>
      <c r="F12" s="33" t="s">
        <v>40</v>
      </c>
      <c r="G12" s="33" t="s">
        <v>82</v>
      </c>
      <c r="H12" s="33" t="s">
        <v>41</v>
      </c>
      <c r="I12" s="34"/>
      <c r="J12" s="38">
        <v>136.92</v>
      </c>
      <c r="K12" s="33">
        <v>118.38</v>
      </c>
      <c r="L12" s="36">
        <f t="shared" si="0"/>
        <v>0</v>
      </c>
      <c r="M12" s="36">
        <f t="shared" si="1"/>
        <v>0</v>
      </c>
      <c r="N12" s="34">
        <v>1</v>
      </c>
    </row>
    <row r="13" spans="1:14" ht="18" customHeight="1">
      <c r="A13" s="50" t="s">
        <v>10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45">
        <f>SUM(L6:L12)</f>
        <v>0</v>
      </c>
      <c r="M13" s="45">
        <f>SUM(M6:M12)</f>
        <v>0</v>
      </c>
      <c r="N13" s="46"/>
    </row>
    <row r="14" spans="1:14" ht="18" customHeight="1">
      <c r="A14" s="49" t="s">
        <v>11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29">
        <f>L13*M16</f>
        <v>0</v>
      </c>
      <c r="M14" s="32">
        <f>M13*M16</f>
        <v>0</v>
      </c>
      <c r="N14" s="19"/>
    </row>
    <row r="15" spans="1:14" ht="18" customHeight="1">
      <c r="A15" s="49" t="s">
        <v>12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29">
        <f>L13+L14</f>
        <v>0</v>
      </c>
      <c r="M15" s="32">
        <f>M13+M14</f>
        <v>0</v>
      </c>
      <c r="N15" s="19"/>
    </row>
    <row r="16" ht="13.5" hidden="1" thickTop="1">
      <c r="M16" s="31">
        <v>0.1</v>
      </c>
    </row>
  </sheetData>
  <sheetProtection/>
  <mergeCells count="5">
    <mergeCell ref="A2:M2"/>
    <mergeCell ref="A3:M3"/>
    <mergeCell ref="A15:K15"/>
    <mergeCell ref="A14:K14"/>
    <mergeCell ref="A13:K13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44</v>
      </c>
    </row>
    <row r="4" ht="15" thickBot="1"/>
    <row r="5" spans="2:7" ht="24.75" thickBot="1">
      <c r="B5" s="3" t="s">
        <v>18</v>
      </c>
      <c r="C5" s="4" t="s">
        <v>39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specifikacija!L6+specifikacija!L7+specifikacija!L8+specifikacija!L9+specifikacija!L10+specifikacija!L11+specifikacija!L12</f>
        <v>0</v>
      </c>
      <c r="F6" s="14">
        <f>specifikacija!M6+specifikacija!M7+specifikacija!M8+specifikacija!M9+specifikacija!M10+specifikacija!M11+specifikacija!M12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35</v>
      </c>
      <c r="E7" s="51" t="s">
        <v>17</v>
      </c>
      <c r="F7" s="52"/>
      <c r="G7" s="53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32</v>
      </c>
      <c r="E13" s="8" t="s">
        <v>27</v>
      </c>
      <c r="F13" s="23">
        <f>SUBTOTAL(101,specifikacija!N6:N12)</f>
        <v>2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84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2019-03-22T12:16:30Z</dcterms:modified>
  <cp:category/>
  <cp:version/>
  <cp:contentType/>
  <cp:contentStatus/>
</cp:coreProperties>
</file>