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60" windowHeight="9345" activeTab="0"/>
  </bookViews>
  <sheets>
    <sheet name="Medtronic  - specifikacija" sheetId="1" r:id="rId1"/>
    <sheet name="Medtronic- Obrazac KVI" sheetId="2" r:id="rId2"/>
  </sheets>
  <definedNames>
    <definedName name="_xlnm.Print_Area" localSheetId="0">'Medtronic  - specifikacija'!$B$1:$K$13</definedName>
    <definedName name="_xlnm.Print_Area" localSheetId="1">'Medtronic- Obrazac KVI'!$A$1:$G$22</definedName>
  </definedNames>
  <calcPr fullCalcOnLoad="1"/>
</workbook>
</file>

<file path=xl/sharedStrings.xml><?xml version="1.0" encoding="utf-8"?>
<sst xmlns="http://schemas.openxmlformats.org/spreadsheetml/2006/main" count="63" uniqueCount="55">
  <si>
    <t>Предмет набавке</t>
  </si>
  <si>
    <t xml:space="preserve">Укупна вредност без ПДВ-а 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</si>
  <si>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</si>
  <si>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</si>
  <si>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</si>
  <si>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</si>
  <si>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</si>
  <si>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</si>
  <si>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</si>
  <si>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</si>
  <si>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</si>
  <si>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</si>
  <si>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</si>
  <si>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</si>
  <si>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</si>
  <si>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</si>
  <si>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</si>
  <si>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</si>
  <si>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</si>
  <si>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</si>
  <si>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</si>
  <si>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</si>
  <si>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</si>
  <si>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</si>
  <si>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</si>
  <si>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</si>
  <si>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</si>
  <si>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</si>
  <si>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Најнижа понуђена цена</t>
  </si>
  <si>
    <t>комад</t>
  </si>
  <si>
    <t>Шифра предметног добра</t>
  </si>
  <si>
    <t>УКУПНА ВРЕДНОСТ БЕЗ ПДВ-А</t>
  </si>
  <si>
    <t>УКУПНА ВРЕДНОСТ СА ПДВ-ОМ</t>
  </si>
  <si>
    <t>Заштићени назив понуђеног добра и каталошки број</t>
  </si>
  <si>
    <t>ПРИЛОГ 1 УГОВОРА - СПЕЦИФИКАЦИЈА  МАТЕРИЈАЛА СА ЦЕНАМА</t>
  </si>
  <si>
    <t xml:space="preserve"> централизована, оквирни споразум</t>
  </si>
  <si>
    <t>Партија</t>
  </si>
  <si>
    <t>ИЗНОС ПДВ-А ОД 10%</t>
  </si>
  <si>
    <t>404-1-110/17-54</t>
  </si>
  <si>
    <t>ВАЛВУЛЕ И РИНГОВИ СА ПРАТЕЋИМ СПЕЦИФИЧНИМ ПОТРОШНИМ МАТЕРИЈАЛОМ, КОЈИ ЈЕ НЕОПХОДАН ЗА ЊЕГОВУ ИМПЛАНТАЦИЈУ</t>
  </si>
  <si>
    <t>Medtronic Srbija d.o.o.</t>
  </si>
  <si>
    <t>Contour 3D™ Annuloplasty Ring, Model 690Rxx</t>
  </si>
  <si>
    <t>VLL18018</t>
  </si>
  <si>
    <t>Трикуспидни прстен</t>
  </si>
  <si>
    <t>Medtronic</t>
  </si>
  <si>
    <t>Medtronic d.o.o.</t>
  </si>
  <si>
    <t>Механичка нископрофилна аортна валвула  No 19-29</t>
  </si>
  <si>
    <t>Митрални прстен 3D конструкције, ригидни за реконструкцију исхемијске митралне регургитације No 26-34</t>
  </si>
  <si>
    <t>Митрални ригидни и/или семиригидни прстен за реконструкцију дегенеративне митралне регургитације No 26-36</t>
  </si>
  <si>
    <t>VLL18005</t>
  </si>
  <si>
    <t>VLL18014</t>
  </si>
  <si>
    <t>Medtronic Open Pivot™ Heart Valve 500FAxx, 501DAxx</t>
  </si>
  <si>
    <t>Profile 3D™ Annuloplasty Ring, Model 680Rxx</t>
  </si>
  <si>
    <t>CG Future® Annuloplasty Ring Model 638RLxx</t>
  </si>
  <si>
    <t>VLL18015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</si>
</sst>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9" borderId="0" applyNumberFormat="0" applyBorder="0" applyAlignment="0" applyProtection="0"/>
    <xf numFmtId="0" fontId="0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42" fillId="24" borderId="0" applyNumberFormat="0" applyBorder="0" applyAlignment="0" applyProtection="0"/>
    <xf numFmtId="0" fontId="8" fillId="25" borderId="0" applyNumberFormat="0" applyBorder="0" applyAlignment="0" applyProtection="0"/>
    <xf numFmtId="0" fontId="42" fillId="26" borderId="0" applyNumberFormat="0" applyBorder="0" applyAlignment="0" applyProtection="0"/>
    <xf numFmtId="0" fontId="8" fillId="17" borderId="0" applyNumberFormat="0" applyBorder="0" applyAlignment="0" applyProtection="0"/>
    <xf numFmtId="0" fontId="42" fillId="27" borderId="0" applyNumberFormat="0" applyBorder="0" applyAlignment="0" applyProtection="0"/>
    <xf numFmtId="0" fontId="8" fillId="19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42" fillId="30" borderId="0" applyNumberFormat="0" applyBorder="0" applyAlignment="0" applyProtection="0"/>
    <xf numFmtId="0" fontId="8" fillId="31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42" fillId="38" borderId="0" applyNumberFormat="0" applyBorder="0" applyAlignment="0" applyProtection="0"/>
    <xf numFmtId="0" fontId="8" fillId="39" borderId="0" applyNumberFormat="0" applyBorder="0" applyAlignment="0" applyProtection="0"/>
    <xf numFmtId="0" fontId="42" fillId="40" borderId="0" applyNumberFormat="0" applyBorder="0" applyAlignment="0" applyProtection="0"/>
    <xf numFmtId="0" fontId="8" fillId="29" borderId="0" applyNumberFormat="0" applyBorder="0" applyAlignment="0" applyProtection="0"/>
    <xf numFmtId="0" fontId="42" fillId="41" borderId="0" applyNumberFormat="0" applyBorder="0" applyAlignment="0" applyProtection="0"/>
    <xf numFmtId="0" fontId="8" fillId="31" borderId="0" applyNumberFormat="0" applyBorder="0" applyAlignment="0" applyProtection="0"/>
    <xf numFmtId="0" fontId="42" fillId="42" borderId="0" applyNumberFormat="0" applyBorder="0" applyAlignment="0" applyProtection="0"/>
    <xf numFmtId="0" fontId="8" fillId="43" borderId="0" applyNumberFormat="0" applyBorder="0" applyAlignment="0" applyProtection="0"/>
    <xf numFmtId="0" fontId="43" fillId="44" borderId="0" applyNumberFormat="0" applyBorder="0" applyAlignment="0" applyProtection="0"/>
    <xf numFmtId="0" fontId="9" fillId="5" borderId="0" applyNumberFormat="0" applyBorder="0" applyAlignment="0" applyProtection="0"/>
    <xf numFmtId="0" fontId="44" fillId="45" borderId="1" applyNumberFormat="0" applyAlignment="0" applyProtection="0"/>
    <xf numFmtId="0" fontId="10" fillId="46" borderId="2" applyNumberFormat="0" applyAlignment="0" applyProtection="0"/>
    <xf numFmtId="0" fontId="45" fillId="47" borderId="3" applyNumberFormat="0" applyAlignment="0" applyProtection="0"/>
    <xf numFmtId="0" fontId="11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3" fillId="7" borderId="0" applyNumberFormat="0" applyBorder="0" applyAlignment="0" applyProtection="0"/>
    <xf numFmtId="0" fontId="49" fillId="0" borderId="5" applyNumberFormat="0" applyFill="0" applyAlignment="0" applyProtection="0"/>
    <xf numFmtId="0" fontId="14" fillId="0" borderId="6" applyNumberFormat="0" applyFill="0" applyAlignment="0" applyProtection="0"/>
    <xf numFmtId="0" fontId="50" fillId="0" borderId="7" applyNumberFormat="0" applyFill="0" applyAlignment="0" applyProtection="0"/>
    <xf numFmtId="0" fontId="15" fillId="0" borderId="8" applyNumberFormat="0" applyFill="0" applyAlignment="0" applyProtection="0"/>
    <xf numFmtId="0" fontId="51" fillId="0" borderId="9" applyNumberFormat="0" applyFill="0" applyAlignment="0" applyProtection="0"/>
    <xf numFmtId="0" fontId="16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0" borderId="1" applyNumberFormat="0" applyAlignment="0" applyProtection="0"/>
    <xf numFmtId="0" fontId="17" fillId="13" borderId="2" applyNumberFormat="0" applyAlignment="0" applyProtection="0"/>
    <xf numFmtId="0" fontId="54" fillId="0" borderId="11" applyNumberFormat="0" applyFill="0" applyAlignment="0" applyProtection="0"/>
    <xf numFmtId="0" fontId="18" fillId="0" borderId="12" applyNumberFormat="0" applyFill="0" applyAlignment="0" applyProtection="0"/>
    <xf numFmtId="0" fontId="55" fillId="51" borderId="0" applyNumberFormat="0" applyBorder="0" applyAlignment="0" applyProtection="0"/>
    <xf numFmtId="0" fontId="19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6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1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60" fillId="0" borderId="19" xfId="0" applyFont="1" applyBorder="1" applyAlignment="1">
      <alignment horizontal="center" vertical="center" wrapText="1"/>
    </xf>
    <xf numFmtId="0" fontId="0" fillId="0" borderId="0" xfId="96" applyAlignment="1">
      <alignment vertical="center"/>
      <protection/>
    </xf>
    <xf numFmtId="0" fontId="0" fillId="0" borderId="0" xfId="96">
      <alignment/>
      <protection/>
    </xf>
    <xf numFmtId="0" fontId="3" fillId="55" borderId="19" xfId="96" applyFont="1" applyFill="1" applyBorder="1" applyAlignment="1">
      <alignment horizontal="center" vertical="center" wrapText="1"/>
      <protection/>
    </xf>
    <xf numFmtId="4" fontId="61" fillId="0" borderId="19" xfId="96" applyNumberFormat="1" applyFont="1" applyFill="1" applyBorder="1" applyAlignment="1">
      <alignment horizontal="center" vertical="center" wrapText="1"/>
      <protection/>
    </xf>
    <xf numFmtId="0" fontId="4" fillId="55" borderId="20" xfId="96" applyFont="1" applyFill="1" applyBorder="1" applyAlignment="1">
      <alignment horizontal="center" vertical="center" wrapText="1"/>
      <protection/>
    </xf>
    <xf numFmtId="0" fontId="4" fillId="55" borderId="21" xfId="96" applyFont="1" applyFill="1" applyBorder="1" applyAlignment="1">
      <alignment horizontal="center" vertical="center" wrapText="1"/>
      <protection/>
    </xf>
    <xf numFmtId="0" fontId="4" fillId="55" borderId="22" xfId="96" applyFont="1" applyFill="1" applyBorder="1" applyAlignment="1">
      <alignment horizontal="center" vertical="center" wrapText="1"/>
      <protection/>
    </xf>
    <xf numFmtId="0" fontId="62" fillId="0" borderId="0" xfId="96" applyFont="1" applyAlignment="1">
      <alignment wrapText="1"/>
      <protection/>
    </xf>
    <xf numFmtId="0" fontId="60" fillId="0" borderId="0" xfId="96" applyFont="1" applyAlignment="1">
      <alignment wrapText="1"/>
      <protection/>
    </xf>
    <xf numFmtId="4" fontId="58" fillId="0" borderId="20" xfId="96" applyNumberFormat="1" applyFont="1" applyBorder="1" applyAlignment="1">
      <alignment vertical="center" wrapText="1"/>
      <protection/>
    </xf>
    <xf numFmtId="0" fontId="60" fillId="0" borderId="19" xfId="96" applyFont="1" applyBorder="1" applyAlignment="1">
      <alignment horizontal="center" vertical="center" wrapText="1"/>
      <protection/>
    </xf>
    <xf numFmtId="3" fontId="58" fillId="0" borderId="23" xfId="96" applyNumberFormat="1" applyFont="1" applyBorder="1" applyAlignment="1">
      <alignment vertical="center" wrapText="1"/>
      <protection/>
    </xf>
    <xf numFmtId="3" fontId="58" fillId="0" borderId="24" xfId="96" applyNumberFormat="1" applyFont="1" applyBorder="1" applyAlignment="1">
      <alignment vertical="center" wrapText="1"/>
      <protection/>
    </xf>
    <xf numFmtId="0" fontId="0" fillId="0" borderId="0" xfId="96" applyAlignment="1">
      <alignment wrapText="1"/>
      <protection/>
    </xf>
    <xf numFmtId="0" fontId="5" fillId="55" borderId="19" xfId="96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/>
    </xf>
    <xf numFmtId="0" fontId="58" fillId="0" borderId="19" xfId="96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0" fillId="56" borderId="0" xfId="0" applyFont="1" applyFill="1" applyAlignment="1">
      <alignment/>
    </xf>
    <xf numFmtId="4" fontId="0" fillId="0" borderId="0" xfId="0" applyNumberFormat="1" applyFont="1" applyAlignment="1">
      <alignment/>
    </xf>
    <xf numFmtId="4" fontId="0" fillId="56" borderId="0" xfId="0" applyNumberFormat="1" applyFont="1" applyFill="1" applyAlignment="1">
      <alignment/>
    </xf>
    <xf numFmtId="4" fontId="0" fillId="56" borderId="0" xfId="0" applyNumberFormat="1" applyFont="1" applyFill="1" applyAlignment="1">
      <alignment horizontal="center" vertical="center" wrapText="1"/>
    </xf>
    <xf numFmtId="0" fontId="0" fillId="56" borderId="2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center" vertical="center" wrapText="1"/>
    </xf>
    <xf numFmtId="0" fontId="0" fillId="56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26" xfId="0" applyNumberFormat="1" applyFont="1" applyFill="1" applyBorder="1" applyAlignment="1">
      <alignment horizontal="center" vertical="center" wrapText="1"/>
    </xf>
    <xf numFmtId="4" fontId="63" fillId="0" borderId="26" xfId="0" applyNumberFormat="1" applyFont="1" applyFill="1" applyBorder="1" applyAlignment="1">
      <alignment horizontal="center" vertical="center" wrapText="1"/>
    </xf>
    <xf numFmtId="4" fontId="63" fillId="0" borderId="27" xfId="0" applyNumberFormat="1" applyFont="1" applyFill="1" applyBorder="1" applyAlignment="1">
      <alignment horizontal="center" vertical="center"/>
    </xf>
    <xf numFmtId="0" fontId="58" fillId="55" borderId="28" xfId="0" applyFont="1" applyFill="1" applyBorder="1" applyAlignment="1">
      <alignment horizontal="center" vertical="center" wrapText="1"/>
    </xf>
    <xf numFmtId="0" fontId="58" fillId="55" borderId="29" xfId="0" applyFont="1" applyFill="1" applyBorder="1" applyAlignment="1">
      <alignment horizontal="center" vertical="center" wrapText="1"/>
    </xf>
    <xf numFmtId="0" fontId="58" fillId="57" borderId="29" xfId="0" applyFont="1" applyFill="1" applyBorder="1" applyAlignment="1">
      <alignment horizontal="center" vertical="center" wrapText="1"/>
    </xf>
    <xf numFmtId="0" fontId="23" fillId="57" borderId="29" xfId="98" applyNumberFormat="1" applyFont="1" applyFill="1" applyBorder="1" applyAlignment="1">
      <alignment horizontal="center" vertical="center" wrapText="1"/>
      <protection/>
    </xf>
    <xf numFmtId="4" fontId="58" fillId="56" borderId="29" xfId="0" applyNumberFormat="1" applyFont="1" applyFill="1" applyBorder="1" applyAlignment="1">
      <alignment horizontal="center" vertical="center" wrapText="1"/>
    </xf>
    <xf numFmtId="4" fontId="58" fillId="57" borderId="29" xfId="0" applyNumberFormat="1" applyFont="1" applyFill="1" applyBorder="1" applyAlignment="1">
      <alignment horizontal="center" vertical="center" wrapText="1"/>
    </xf>
    <xf numFmtId="4" fontId="58" fillId="57" borderId="30" xfId="0" applyNumberFormat="1" applyFont="1" applyFill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58" borderId="19" xfId="0" applyFont="1" applyFill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4" fontId="61" fillId="0" borderId="19" xfId="0" applyNumberFormat="1" applyFont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8" fillId="59" borderId="32" xfId="0" applyFont="1" applyFill="1" applyBorder="1" applyAlignment="1">
      <alignment horizontal="center" vertical="center" wrapText="1"/>
    </xf>
    <xf numFmtId="0" fontId="58" fillId="59" borderId="33" xfId="0" applyFont="1" applyFill="1" applyBorder="1" applyAlignment="1">
      <alignment horizontal="center" vertical="center" wrapText="1"/>
    </xf>
    <xf numFmtId="0" fontId="0" fillId="59" borderId="0" xfId="0" applyFont="1" applyFill="1" applyBorder="1" applyAlignment="1">
      <alignment horizontal="center" vertical="center" wrapText="1"/>
    </xf>
    <xf numFmtId="0" fontId="0" fillId="59" borderId="0" xfId="0" applyFont="1" applyFill="1" applyAlignment="1">
      <alignment/>
    </xf>
    <xf numFmtId="4" fontId="0" fillId="59" borderId="0" xfId="0" applyNumberFormat="1" applyFont="1" applyFill="1" applyAlignment="1">
      <alignment/>
    </xf>
    <xf numFmtId="0" fontId="58" fillId="0" borderId="0" xfId="0" applyFont="1" applyAlignment="1">
      <alignment horizontal="center" vertical="center" wrapText="1"/>
    </xf>
    <xf numFmtId="0" fontId="0" fillId="59" borderId="33" xfId="0" applyFont="1" applyFill="1" applyBorder="1" applyAlignment="1">
      <alignment horizontal="center" vertical="center" wrapText="1"/>
    </xf>
    <xf numFmtId="4" fontId="0" fillId="59" borderId="33" xfId="0" applyNumberFormat="1" applyFont="1" applyFill="1" applyBorder="1" applyAlignment="1">
      <alignment horizontal="center" vertical="center" wrapText="1"/>
    </xf>
    <xf numFmtId="4" fontId="58" fillId="0" borderId="26" xfId="0" applyNumberFormat="1" applyFont="1" applyFill="1" applyBorder="1" applyAlignment="1">
      <alignment horizontal="center" vertical="center" wrapText="1"/>
    </xf>
    <xf numFmtId="0" fontId="58" fillId="0" borderId="34" xfId="0" applyFont="1" applyBorder="1" applyAlignment="1">
      <alignment horizontal="right" vertical="center" wrapText="1"/>
    </xf>
    <xf numFmtId="0" fontId="58" fillId="0" borderId="35" xfId="0" applyFont="1" applyBorder="1" applyAlignment="1">
      <alignment horizontal="right" vertical="center" wrapText="1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center" vertical="center" wrapText="1"/>
    </xf>
    <xf numFmtId="0" fontId="58" fillId="0" borderId="31" xfId="0" applyFont="1" applyBorder="1" applyAlignment="1">
      <alignment horizontal="right" vertical="center" wrapText="1"/>
    </xf>
    <xf numFmtId="0" fontId="58" fillId="0" borderId="19" xfId="0" applyFont="1" applyBorder="1" applyAlignment="1">
      <alignment horizontal="right" vertical="center" wrapText="1"/>
    </xf>
    <xf numFmtId="4" fontId="58" fillId="60" borderId="23" xfId="96" applyNumberFormat="1" applyFont="1" applyFill="1" applyBorder="1" applyAlignment="1">
      <alignment horizontal="center" vertical="center" wrapText="1"/>
      <protection/>
    </xf>
    <xf numFmtId="4" fontId="58" fillId="60" borderId="36" xfId="96" applyNumberFormat="1" applyFont="1" applyFill="1" applyBorder="1" applyAlignment="1">
      <alignment horizontal="center" vertical="center" wrapText="1"/>
      <protection/>
    </xf>
    <xf numFmtId="4" fontId="58" fillId="60" borderId="37" xfId="96" applyNumberFormat="1" applyFont="1" applyFill="1" applyBorder="1" applyAlignment="1">
      <alignment horizontal="center" vertical="center"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_Priznto djuture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9.140625" style="19" customWidth="1"/>
    <col min="2" max="2" width="34.28125" style="19" customWidth="1"/>
    <col min="3" max="3" width="13.421875" style="19" customWidth="1"/>
    <col min="4" max="4" width="27.8515625" style="19" customWidth="1"/>
    <col min="5" max="5" width="14.7109375" style="19" customWidth="1"/>
    <col min="6" max="7" width="12.28125" style="19" customWidth="1"/>
    <col min="8" max="8" width="13.421875" style="22" hidden="1" customWidth="1"/>
    <col min="9" max="9" width="15.140625" style="21" customWidth="1"/>
    <col min="10" max="10" width="18.7109375" style="23" hidden="1" customWidth="1"/>
    <col min="11" max="11" width="18.7109375" style="21" customWidth="1"/>
    <col min="12" max="12" width="9.57421875" style="20" hidden="1" customWidth="1"/>
    <col min="13" max="13" width="9.140625" style="19" customWidth="1"/>
    <col min="14" max="15" width="11.7109375" style="21" customWidth="1"/>
    <col min="16" max="16" width="9.140625" style="19" customWidth="1"/>
    <col min="17" max="16384" width="9.140625" style="19" customWidth="1"/>
  </cols>
  <sheetData>
    <row r="1" spans="2:11" ht="12.75"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2:13" ht="12.75" customHeight="1">
      <c r="B2" s="60" t="s">
        <v>34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2:13" ht="12.75">
      <c r="B3" s="60" t="s">
        <v>40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3" ht="12.7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ht="13.5" thickBot="1"/>
    <row r="6" spans="1:12" ht="54" customHeight="1" thickTop="1">
      <c r="A6" s="35" t="s">
        <v>36</v>
      </c>
      <c r="B6" s="36" t="s">
        <v>0</v>
      </c>
      <c r="C6" s="37" t="s">
        <v>30</v>
      </c>
      <c r="D6" s="37" t="s">
        <v>33</v>
      </c>
      <c r="E6" s="37" t="s">
        <v>2</v>
      </c>
      <c r="F6" s="38" t="s">
        <v>3</v>
      </c>
      <c r="G6" s="37" t="s">
        <v>4</v>
      </c>
      <c r="H6" s="39" t="s">
        <v>5</v>
      </c>
      <c r="I6" s="40" t="s">
        <v>6</v>
      </c>
      <c r="J6" s="39" t="s">
        <v>7</v>
      </c>
      <c r="K6" s="41" t="s">
        <v>1</v>
      </c>
      <c r="L6" s="24" t="s">
        <v>20</v>
      </c>
    </row>
    <row r="7" spans="1:15" s="51" customFormat="1" ht="54" customHeight="1">
      <c r="A7" s="48">
        <v>4</v>
      </c>
      <c r="B7" s="49" t="s">
        <v>46</v>
      </c>
      <c r="C7" s="54" t="s">
        <v>49</v>
      </c>
      <c r="D7" s="54" t="s">
        <v>51</v>
      </c>
      <c r="E7" s="44" t="s">
        <v>44</v>
      </c>
      <c r="F7" s="42" t="s">
        <v>29</v>
      </c>
      <c r="G7" s="54"/>
      <c r="H7" s="55">
        <v>59000</v>
      </c>
      <c r="I7" s="55">
        <v>58900</v>
      </c>
      <c r="J7" s="28">
        <f>G7*H7</f>
        <v>0</v>
      </c>
      <c r="K7" s="32">
        <f>G7*I7</f>
        <v>0</v>
      </c>
      <c r="L7" s="50">
        <v>4</v>
      </c>
      <c r="N7" s="52"/>
      <c r="O7" s="52"/>
    </row>
    <row r="8" spans="1:15" s="51" customFormat="1" ht="54" customHeight="1">
      <c r="A8" s="48">
        <v>14</v>
      </c>
      <c r="B8" s="49" t="s">
        <v>47</v>
      </c>
      <c r="C8" s="54" t="s">
        <v>50</v>
      </c>
      <c r="D8" s="54" t="s">
        <v>52</v>
      </c>
      <c r="E8" s="44" t="s">
        <v>44</v>
      </c>
      <c r="F8" s="42" t="s">
        <v>29</v>
      </c>
      <c r="G8" s="54"/>
      <c r="H8" s="55">
        <v>30600</v>
      </c>
      <c r="I8" s="55">
        <v>30500</v>
      </c>
      <c r="J8" s="28">
        <f>G8*H8</f>
        <v>0</v>
      </c>
      <c r="K8" s="32">
        <f>G8*I8</f>
        <v>0</v>
      </c>
      <c r="L8" s="50">
        <v>2</v>
      </c>
      <c r="N8" s="52"/>
      <c r="O8" s="52"/>
    </row>
    <row r="9" spans="1:15" s="51" customFormat="1" ht="54" customHeight="1">
      <c r="A9" s="48">
        <v>15</v>
      </c>
      <c r="B9" s="49" t="s">
        <v>48</v>
      </c>
      <c r="C9" s="54" t="s">
        <v>54</v>
      </c>
      <c r="D9" s="54" t="s">
        <v>53</v>
      </c>
      <c r="E9" s="44" t="s">
        <v>44</v>
      </c>
      <c r="F9" s="42" t="s">
        <v>29</v>
      </c>
      <c r="G9" s="54"/>
      <c r="H9" s="55">
        <v>30600</v>
      </c>
      <c r="I9" s="55">
        <v>30500</v>
      </c>
      <c r="J9" s="28">
        <f>G9*H9</f>
        <v>0</v>
      </c>
      <c r="K9" s="32">
        <f>G9*I9</f>
        <v>0</v>
      </c>
      <c r="L9" s="50">
        <v>3</v>
      </c>
      <c r="N9" s="52"/>
      <c r="O9" s="52"/>
    </row>
    <row r="10" spans="1:15" s="25" customFormat="1" ht="54" customHeight="1">
      <c r="A10" s="46">
        <v>19</v>
      </c>
      <c r="B10" s="43" t="s">
        <v>43</v>
      </c>
      <c r="C10" s="44" t="s">
        <v>42</v>
      </c>
      <c r="D10" s="44" t="s">
        <v>41</v>
      </c>
      <c r="E10" s="44" t="s">
        <v>44</v>
      </c>
      <c r="F10" s="42" t="s">
        <v>29</v>
      </c>
      <c r="G10" s="27"/>
      <c r="H10" s="28">
        <v>33500</v>
      </c>
      <c r="I10" s="45">
        <v>33500</v>
      </c>
      <c r="J10" s="28">
        <f>G10*H10</f>
        <v>0</v>
      </c>
      <c r="K10" s="32">
        <f>G10*I10</f>
        <v>0</v>
      </c>
      <c r="L10" s="30">
        <v>1</v>
      </c>
      <c r="N10" s="26"/>
      <c r="O10" s="26"/>
    </row>
    <row r="11" spans="1:12" ht="16.5" customHeight="1">
      <c r="A11" s="61" t="s">
        <v>31</v>
      </c>
      <c r="B11" s="62"/>
      <c r="C11" s="62"/>
      <c r="D11" s="62"/>
      <c r="E11" s="62"/>
      <c r="F11" s="62"/>
      <c r="G11" s="62"/>
      <c r="H11" s="62"/>
      <c r="I11" s="62"/>
      <c r="J11" s="62"/>
      <c r="K11" s="56">
        <f>K10+K7+K8+K9</f>
        <v>0</v>
      </c>
      <c r="L11" s="29">
        <v>0.1</v>
      </c>
    </row>
    <row r="12" spans="1:11" ht="16.5" customHeight="1">
      <c r="A12" s="61" t="s">
        <v>37</v>
      </c>
      <c r="B12" s="62"/>
      <c r="C12" s="62"/>
      <c r="D12" s="62"/>
      <c r="E12" s="62"/>
      <c r="F12" s="62"/>
      <c r="G12" s="62"/>
      <c r="H12" s="62"/>
      <c r="I12" s="62"/>
      <c r="J12" s="62"/>
      <c r="K12" s="33">
        <f>K11*L11</f>
        <v>0</v>
      </c>
    </row>
    <row r="13" spans="1:11" ht="16.5" customHeight="1" thickBot="1">
      <c r="A13" s="57" t="s">
        <v>32</v>
      </c>
      <c r="B13" s="58"/>
      <c r="C13" s="58"/>
      <c r="D13" s="58"/>
      <c r="E13" s="58"/>
      <c r="F13" s="58"/>
      <c r="G13" s="58"/>
      <c r="H13" s="58"/>
      <c r="I13" s="58"/>
      <c r="J13" s="58"/>
      <c r="K13" s="34">
        <f>SUM(K11:K12)</f>
        <v>0</v>
      </c>
    </row>
    <row r="14" ht="13.5" thickTop="1"/>
    <row r="17" ht="12.75">
      <c r="J17" s="23">
        <f>J10+J7+J8+J9</f>
        <v>0</v>
      </c>
    </row>
  </sheetData>
  <sheetProtection/>
  <mergeCells count="6">
    <mergeCell ref="A13:J13"/>
    <mergeCell ref="B1:K1"/>
    <mergeCell ref="B2:M2"/>
    <mergeCell ref="B3:M3"/>
    <mergeCell ref="A11:J11"/>
    <mergeCell ref="A12:J12"/>
  </mergeCells>
  <printOptions/>
  <pageMargins left="0" right="0" top="0" bottom="0" header="0" footer="0"/>
  <pageSetup fitToHeight="1" fitToWidth="1" horizontalDpi="600" verticalDpi="600" orientation="landscape" paperSize="9" scale="81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14" sqref="F14"/>
    </sheetView>
  </sheetViews>
  <sheetFormatPr defaultColWidth="9.140625" defaultRowHeight="12.75"/>
  <cols>
    <col min="2" max="2" width="25.7109375" style="0" customWidth="1"/>
    <col min="3" max="3" width="41.71093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" t="s">
        <v>8</v>
      </c>
      <c r="C2" s="2"/>
      <c r="D2" s="2"/>
      <c r="E2" s="47" t="s">
        <v>45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9</v>
      </c>
      <c r="C5" s="5" t="s">
        <v>38</v>
      </c>
      <c r="D5" s="3"/>
      <c r="E5" s="6" t="s">
        <v>10</v>
      </c>
      <c r="F5" s="7" t="s">
        <v>11</v>
      </c>
      <c r="G5" s="8" t="s">
        <v>12</v>
      </c>
    </row>
    <row r="6" spans="2:7" ht="15" thickBot="1">
      <c r="B6" s="9"/>
      <c r="C6" s="10"/>
      <c r="D6" s="3"/>
      <c r="E6" s="11">
        <f>SUM('Medtronic  - specifikacija'!J17)</f>
        <v>0</v>
      </c>
      <c r="F6" s="11">
        <f>SUM('Medtronic  - specifikacija'!K11:K11)</f>
        <v>0</v>
      </c>
      <c r="G6" s="11">
        <f>SUM('Medtronic  - specifikacija'!K13:K13)</f>
        <v>0</v>
      </c>
    </row>
    <row r="7" spans="2:7" ht="24.75" customHeight="1" thickBot="1">
      <c r="B7" s="4" t="s">
        <v>13</v>
      </c>
      <c r="C7" s="12" t="s">
        <v>35</v>
      </c>
      <c r="D7" s="3"/>
      <c r="E7" s="63" t="s">
        <v>14</v>
      </c>
      <c r="F7" s="64"/>
      <c r="G7" s="65"/>
    </row>
    <row r="8" spans="2:7" ht="20.25" customHeight="1" thickBot="1">
      <c r="B8" s="9"/>
      <c r="C8" s="10"/>
      <c r="D8" s="3"/>
      <c r="E8" s="13">
        <f>E6/1000</f>
        <v>0</v>
      </c>
      <c r="F8" s="13">
        <f>F6/1000</f>
        <v>0</v>
      </c>
      <c r="G8" s="14">
        <f>G6/1000</f>
        <v>0</v>
      </c>
    </row>
    <row r="9" spans="2:7" ht="15">
      <c r="B9" s="4" t="s">
        <v>15</v>
      </c>
      <c r="C9" s="12" t="s">
        <v>16</v>
      </c>
      <c r="D9" s="3"/>
      <c r="E9" s="10"/>
      <c r="F9" s="10"/>
      <c r="G9" s="15"/>
    </row>
    <row r="10" spans="2:7" ht="14.25">
      <c r="B10" s="9"/>
      <c r="C10" s="10"/>
      <c r="D10" s="3"/>
      <c r="E10" s="10"/>
      <c r="F10" s="10"/>
      <c r="G10" s="15"/>
    </row>
    <row r="11" spans="2:7" ht="15">
      <c r="B11" s="4" t="s">
        <v>17</v>
      </c>
      <c r="C11" s="12" t="s">
        <v>18</v>
      </c>
      <c r="D11" s="3"/>
      <c r="E11" s="10"/>
      <c r="F11" s="10"/>
      <c r="G11" s="15"/>
    </row>
    <row r="12" spans="2:7" ht="14.25">
      <c r="B12" s="9"/>
      <c r="C12" s="10"/>
      <c r="D12" s="3"/>
      <c r="E12" s="3"/>
      <c r="F12" s="3"/>
      <c r="G12" s="15"/>
    </row>
    <row r="13" spans="2:7" ht="15">
      <c r="B13" s="4" t="s">
        <v>0</v>
      </c>
      <c r="C13" s="12" t="s">
        <v>19</v>
      </c>
      <c r="D13" s="3"/>
      <c r="E13" s="16" t="s">
        <v>20</v>
      </c>
      <c r="F13" s="18">
        <f>SUBTOTAL(101,'Medtronic  - specifikacija'!L7:L10)</f>
        <v>2.5</v>
      </c>
      <c r="G13" s="15"/>
    </row>
    <row r="14" spans="2:7" ht="14.25">
      <c r="B14" s="9"/>
      <c r="C14" s="10"/>
      <c r="D14" s="3"/>
      <c r="E14" s="10"/>
      <c r="F14" s="10"/>
      <c r="G14" s="15"/>
    </row>
    <row r="15" spans="2:7" ht="15">
      <c r="B15" s="4" t="s">
        <v>21</v>
      </c>
      <c r="C15" s="5" t="s">
        <v>22</v>
      </c>
      <c r="D15" s="3"/>
      <c r="E15" s="16" t="s">
        <v>23</v>
      </c>
      <c r="F15" s="12" t="s">
        <v>28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53.25" customHeight="1">
      <c r="B17" s="4" t="s">
        <v>24</v>
      </c>
      <c r="C17" s="1" t="s">
        <v>39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5" ht="15">
      <c r="B19" s="4" t="s">
        <v>25</v>
      </c>
      <c r="C19" s="5" t="s">
        <v>26</v>
      </c>
      <c r="E19" s="31"/>
    </row>
    <row r="20" spans="2:3" ht="14.25">
      <c r="B20" s="9"/>
      <c r="C20" s="10"/>
    </row>
    <row r="21" spans="2:3" ht="15">
      <c r="B21" s="4" t="s">
        <v>27</v>
      </c>
      <c r="C21" s="17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2018-03-09T09:22:13Z</cp:lastPrinted>
  <dcterms:created xsi:type="dcterms:W3CDTF">2014-01-17T13:07:43Z</dcterms:created>
  <dcterms:modified xsi:type="dcterms:W3CDTF">2018-04-30T09:36:33Z</dcterms:modified>
  <cp:category/>
  <cp:version/>
  <cp:contentType/>
  <cp:contentStatus/>
</cp:coreProperties>
</file>