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<sst xmlns="http://schemas.openxmlformats.org/spreadsheetml/2006/main" count="103" uniqueCount="91">
  <si>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</si>
  <si>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</si>
  <si>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</si>
  <si>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</si>
  <si>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</si>
  <si>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</si>
  <si>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</si>
  <si>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</si>
  <si>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</si>
  <si>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</si>
  <si>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</si>
  <si>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</si>
  <si>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</si>
  <si>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</si>
  <si>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</si>
  <si>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</si>
  <si>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</si>
  <si>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</si>
  <si>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</si>
  <si>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</si>
  <si>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</si>
  <si>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</si>
  <si>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</si>
  <si>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</si>
  <si>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</si>
  <si>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</si>
  <si>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</si>
  <si>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</si>
  <si>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</si>
  <si>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</si>
  <si>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</si>
  <si>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</si>
  <si>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</si>
  <si>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</si>
  <si>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</si>
  <si>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</si>
  <si>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</si>
  <si>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</si>
  <si>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</si>
  <si>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</si>
  <si>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FARMALOGIST D.O.O.</t>
  </si>
  <si>
    <t>500 mg</t>
  </si>
  <si>
    <t>8</t>
  </si>
  <si>
    <t>metotreksat, napunjeni injekcioni špric, 15 mg</t>
  </si>
  <si>
    <t xml:space="preserve">0034151 </t>
  </si>
  <si>
    <t xml:space="preserve">METOJECT </t>
  </si>
  <si>
    <t xml:space="preserve">Medac Gesellschaft fur Klinische Spezialpraparate M.B.H </t>
  </si>
  <si>
    <t>rastvor za injekciju</t>
  </si>
  <si>
    <t>15 mg</t>
  </si>
  <si>
    <t>injekcioni špric</t>
  </si>
  <si>
    <t>0034338</t>
  </si>
  <si>
    <t>METHOTREXAT EBEWE</t>
  </si>
  <si>
    <t>Ebewe Pharma Ges.M.B.H NFG. KG</t>
  </si>
  <si>
    <t>rastvor za injekciju u napunjenom injekcionom špricu</t>
  </si>
  <si>
    <t>9</t>
  </si>
  <si>
    <t>metotreksat, napunjeni injekcioni špric, 20 mg</t>
  </si>
  <si>
    <t>0034153</t>
  </si>
  <si>
    <t>20 mg</t>
  </si>
  <si>
    <t xml:space="preserve">0034332 </t>
  </si>
  <si>
    <t>10</t>
  </si>
  <si>
    <t>metotreksat, napunjeni injekcioni špric, 25 mg</t>
  </si>
  <si>
    <t>0034154</t>
  </si>
  <si>
    <t>METOJECT</t>
  </si>
  <si>
    <t>25 mg</t>
  </si>
  <si>
    <t>15</t>
  </si>
  <si>
    <t>fluorouracil, 5000 mg</t>
  </si>
  <si>
    <t>0034166</t>
  </si>
  <si>
    <t>FLUOROURACIL</t>
  </si>
  <si>
    <t>rastvor za injekciju/infuziju</t>
  </si>
  <si>
    <t>5000 mg</t>
  </si>
  <si>
    <t>17</t>
  </si>
  <si>
    <t>kapecitabin</t>
  </si>
  <si>
    <t xml:space="preserve">1034442 </t>
  </si>
  <si>
    <t>KAPETRAL</t>
  </si>
  <si>
    <t>Remedica Ltd.</t>
  </si>
  <si>
    <t>film tableta</t>
  </si>
  <si>
    <t>tableta</t>
  </si>
  <si>
    <t>1034445</t>
  </si>
  <si>
    <t>XALVOBIN</t>
  </si>
  <si>
    <t>Alvogen Pharma d.o.o.; Remedica Ltd</t>
  </si>
  <si>
    <t xml:space="preserve">1034343 </t>
  </si>
  <si>
    <t>CAPECITABINE PHARMASWISS</t>
  </si>
  <si>
    <t xml:space="preserve">PharmaSwiss d.o.o </t>
  </si>
  <si>
    <t xml:space="preserve">1034450 </t>
  </si>
  <si>
    <t xml:space="preserve">ECANSYA </t>
  </si>
  <si>
    <t>Pharmacare premium LTD,Malta; Krka, tovarna zdravil d.d, Slovenija</t>
  </si>
  <si>
    <t>1034441</t>
  </si>
  <si>
    <t>KAPECITABIN TEVA</t>
  </si>
  <si>
    <t>Teva Czech Industries S.R.O; Pharmacie B.V</t>
  </si>
  <si>
    <t>404-1-110/17-24</t>
  </si>
  <si>
    <t>Цитостатици са Листе Б и Листе Д Листе лекова за 2017. годину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</si>
</sst>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9" fillId="0" borderId="0" xfId="0" applyFont="1" applyAlignment="1">
      <alignment/>
    </xf>
    <xf numFmtId="4" fontId="44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52" fillId="0" borderId="12" xfId="0" applyNumberFormat="1" applyFont="1" applyFill="1" applyBorder="1" applyAlignment="1">
      <alignment vertical="center" wrapText="1"/>
    </xf>
    <xf numFmtId="4" fontId="52" fillId="0" borderId="14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3" fontId="52" fillId="0" borderId="13" xfId="0" applyNumberFormat="1" applyFont="1" applyFill="1" applyBorder="1" applyAlignment="1">
      <alignment vertical="center" wrapText="1"/>
    </xf>
    <xf numFmtId="3" fontId="52" fillId="0" borderId="16" xfId="0" applyNumberFormat="1" applyFont="1" applyFill="1" applyBorder="1" applyAlignment="1">
      <alignment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" fontId="49" fillId="0" borderId="0" xfId="0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3" fontId="53" fillId="0" borderId="11" xfId="0" applyNumberFormat="1" applyFont="1" applyFill="1" applyBorder="1" applyAlignment="1">
      <alignment horizontal="center" vertical="center" wrapText="1"/>
    </xf>
    <xf numFmtId="4" fontId="50" fillId="0" borderId="11" xfId="58" applyNumberFormat="1" applyFont="1" applyFill="1" applyBorder="1" applyAlignment="1">
      <alignment horizontal="center" vertical="center" wrapText="1"/>
      <protection/>
    </xf>
    <xf numFmtId="0" fontId="3" fillId="34" borderId="11" xfId="58" applyFont="1" applyFill="1" applyBorder="1" applyAlignment="1">
      <alignment horizontal="center" vertical="center" wrapText="1"/>
      <protection/>
    </xf>
    <xf numFmtId="0" fontId="51" fillId="0" borderId="11" xfId="58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6" fillId="35" borderId="11" xfId="57" applyNumberFormat="1" applyFont="1" applyFill="1" applyBorder="1" applyAlignment="1">
      <alignment horizontal="center" vertical="center"/>
      <protection/>
    </xf>
    <xf numFmtId="0" fontId="6" fillId="35" borderId="11" xfId="57" applyFont="1" applyFill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3" fontId="6" fillId="35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3" fontId="6" fillId="0" borderId="11" xfId="57" applyNumberFormat="1" applyFont="1" applyFill="1" applyBorder="1" applyAlignment="1">
      <alignment horizontal="center" vertical="center" wrapText="1"/>
      <protection/>
    </xf>
    <xf numFmtId="4" fontId="55" fillId="0" borderId="11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4" fontId="55" fillId="34" borderId="11" xfId="0" applyNumberFormat="1" applyFont="1" applyFill="1" applyBorder="1" applyAlignment="1">
      <alignment vertical="center" wrapText="1"/>
    </xf>
    <xf numFmtId="0" fontId="55" fillId="34" borderId="11" xfId="0" applyFont="1" applyFill="1" applyBorder="1" applyAlignment="1">
      <alignment vertical="center" wrapText="1"/>
    </xf>
    <xf numFmtId="3" fontId="44" fillId="0" borderId="17" xfId="0" applyNumberFormat="1" applyFont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center" wrapText="1"/>
    </xf>
    <xf numFmtId="0" fontId="6" fillId="36" borderId="11" xfId="59" applyNumberFormat="1" applyFont="1" applyFill="1" applyBorder="1" applyAlignment="1">
      <alignment horizontal="center" vertical="center" wrapText="1"/>
      <protection/>
    </xf>
    <xf numFmtId="0" fontId="55" fillId="33" borderId="11" xfId="0" applyFont="1" applyFill="1" applyBorder="1" applyAlignment="1">
      <alignment horizontal="center" vertical="center" wrapText="1"/>
    </xf>
    <xf numFmtId="4" fontId="55" fillId="33" borderId="11" xfId="0" applyNumberFormat="1" applyFont="1" applyFill="1" applyBorder="1" applyAlignment="1">
      <alignment horizontal="center" vertical="center" wrapText="1"/>
    </xf>
    <xf numFmtId="4" fontId="55" fillId="36" borderId="11" xfId="0" applyNumberFormat="1" applyFont="1" applyFill="1" applyBorder="1" applyAlignment="1">
      <alignment horizontal="center" vertical="center" wrapText="1"/>
    </xf>
    <xf numFmtId="4" fontId="55" fillId="34" borderId="11" xfId="0" applyNumberFormat="1" applyFont="1" applyFill="1" applyBorder="1" applyAlignment="1">
      <alignment horizontal="right" vertical="center" wrapText="1"/>
    </xf>
    <xf numFmtId="49" fontId="55" fillId="36" borderId="18" xfId="0" applyNumberFormat="1" applyFont="1" applyFill="1" applyBorder="1" applyAlignment="1">
      <alignment horizontal="center" vertical="center" wrapText="1"/>
    </xf>
    <xf numFmtId="49" fontId="6" fillId="35" borderId="19" xfId="57" applyNumberFormat="1" applyFont="1" applyFill="1" applyBorder="1" applyAlignment="1">
      <alignment horizontal="center" vertical="center" wrapText="1"/>
      <protection/>
    </xf>
    <xf numFmtId="49" fontId="6" fillId="35" borderId="20" xfId="57" applyNumberFormat="1" applyFont="1" applyFill="1" applyBorder="1" applyAlignment="1">
      <alignment horizontal="center" vertical="center" wrapText="1"/>
      <protection/>
    </xf>
    <xf numFmtId="0" fontId="55" fillId="36" borderId="18" xfId="0" applyFont="1" applyFill="1" applyBorder="1" applyAlignment="1">
      <alignment horizontal="center" vertical="center" wrapText="1"/>
    </xf>
    <xf numFmtId="0" fontId="6" fillId="35" borderId="21" xfId="57" applyFont="1" applyFill="1" applyBorder="1" applyAlignment="1">
      <alignment horizontal="center" vertical="center" wrapText="1"/>
      <protection/>
    </xf>
    <xf numFmtId="0" fontId="6" fillId="35" borderId="18" xfId="57" applyFont="1" applyFill="1" applyBorder="1" applyAlignment="1">
      <alignment horizontal="center" vertical="center" wrapText="1"/>
      <protection/>
    </xf>
    <xf numFmtId="0" fontId="6" fillId="35" borderId="19" xfId="57" applyFont="1" applyFill="1" applyBorder="1" applyAlignment="1">
      <alignment horizontal="center" vertical="center" wrapText="1"/>
      <protection/>
    </xf>
    <xf numFmtId="0" fontId="6" fillId="35" borderId="20" xfId="57" applyFont="1" applyFill="1" applyBorder="1" applyAlignment="1">
      <alignment horizontal="center" vertical="center" wrapText="1"/>
      <protection/>
    </xf>
    <xf numFmtId="49" fontId="6" fillId="35" borderId="22" xfId="57" applyNumberFormat="1" applyFont="1" applyFill="1" applyBorder="1" applyAlignment="1">
      <alignment horizontal="center" vertical="center" wrapText="1"/>
      <protection/>
    </xf>
    <xf numFmtId="0" fontId="55" fillId="0" borderId="21" xfId="0" applyFont="1" applyFill="1" applyBorder="1" applyAlignment="1">
      <alignment horizontal="center" vertical="center" wrapText="1"/>
    </xf>
    <xf numFmtId="0" fontId="6" fillId="35" borderId="22" xfId="57" applyFont="1" applyFill="1" applyBorder="1" applyAlignment="1">
      <alignment horizontal="center" vertical="center" wrapText="1"/>
      <protection/>
    </xf>
    <xf numFmtId="0" fontId="6" fillId="35" borderId="23" xfId="57" applyFont="1" applyFill="1" applyBorder="1" applyAlignment="1">
      <alignment horizontal="center" vertical="center" wrapText="1"/>
      <protection/>
    </xf>
    <xf numFmtId="0" fontId="55" fillId="0" borderId="18" xfId="0" applyFont="1" applyFill="1" applyBorder="1" applyAlignment="1">
      <alignment horizontal="center" vertical="center" wrapText="1"/>
    </xf>
    <xf numFmtId="4" fontId="55" fillId="0" borderId="18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horizontal="right" vertical="center" wrapText="1"/>
    </xf>
    <xf numFmtId="4" fontId="56" fillId="0" borderId="11" xfId="0" applyNumberFormat="1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right" vertical="center" wrapText="1"/>
    </xf>
    <xf numFmtId="0" fontId="55" fillId="34" borderId="21" xfId="0" applyFont="1" applyFill="1" applyBorder="1" applyAlignment="1">
      <alignment horizontal="right" vertical="center" wrapText="1"/>
    </xf>
    <xf numFmtId="3" fontId="6" fillId="35" borderId="11" xfId="57" applyNumberFormat="1" applyFont="1" applyFill="1" applyBorder="1" applyAlignment="1">
      <alignment horizontal="center" vertical="center" wrapText="1"/>
      <protection/>
    </xf>
    <xf numFmtId="49" fontId="6" fillId="35" borderId="11" xfId="57" applyNumberFormat="1" applyFont="1" applyFill="1" applyBorder="1" applyAlignment="1">
      <alignment horizontal="center" vertical="center"/>
      <protection/>
    </xf>
    <xf numFmtId="0" fontId="6" fillId="35" borderId="24" xfId="57" applyFont="1" applyFill="1" applyBorder="1" applyAlignment="1">
      <alignment horizontal="center" vertical="center" wrapText="1"/>
      <protection/>
    </xf>
    <xf numFmtId="0" fontId="54" fillId="0" borderId="17" xfId="0" applyFont="1" applyBorder="1" applyAlignment="1">
      <alignment horizontal="center" vertical="center" wrapText="1"/>
    </xf>
    <xf numFmtId="0" fontId="6" fillId="35" borderId="11" xfId="57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0" fontId="6" fillId="35" borderId="17" xfId="57" applyFont="1" applyFill="1" applyBorder="1" applyAlignment="1">
      <alignment horizontal="center" vertical="center" wrapText="1"/>
      <protection/>
    </xf>
    <xf numFmtId="4" fontId="55" fillId="0" borderId="11" xfId="0" applyNumberFormat="1" applyFont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horizontal="center" vertical="center" wrapText="1"/>
    </xf>
    <xf numFmtId="4" fontId="56" fillId="0" borderId="11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horizontal="right" vertical="center" wrapText="1"/>
    </xf>
    <xf numFmtId="3" fontId="44" fillId="0" borderId="25" xfId="0" applyNumberFormat="1" applyFont="1" applyBorder="1" applyAlignment="1">
      <alignment horizontal="center" vertical="center" wrapText="1"/>
    </xf>
    <xf numFmtId="3" fontId="44" fillId="0" borderId="26" xfId="0" applyNumberFormat="1" applyFont="1" applyBorder="1" applyAlignment="1">
      <alignment horizontal="center" vertical="center" wrapText="1"/>
    </xf>
    <xf numFmtId="3" fontId="44" fillId="0" borderId="27" xfId="0" applyNumberFormat="1" applyFont="1" applyBorder="1" applyAlignment="1">
      <alignment horizontal="center" vertical="center" wrapText="1"/>
    </xf>
    <xf numFmtId="4" fontId="52" fillId="34" borderId="15" xfId="0" applyNumberFormat="1" applyFont="1" applyFill="1" applyBorder="1" applyAlignment="1">
      <alignment horizontal="center" vertical="center" wrapText="1"/>
    </xf>
    <xf numFmtId="4" fontId="52" fillId="34" borderId="28" xfId="0" applyNumberFormat="1" applyFont="1" applyFill="1" applyBorder="1" applyAlignment="1">
      <alignment horizontal="center" vertical="center" wrapText="1"/>
    </xf>
    <xf numFmtId="4" fontId="52" fillId="34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D1">
      <pane ySplit="5" topLeftCell="A6" activePane="bottomLeft" state="frozen"/>
      <selection pane="topLeft" activeCell="A1" sqref="A1"/>
      <selection pane="bottomLeft" activeCell="K11" sqref="K11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2.00390625" style="29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3" hidden="1" customWidth="1"/>
    <col min="11" max="11" width="11.57421875" style="3" customWidth="1"/>
    <col min="12" max="12" width="13.421875" style="3" hidden="1" customWidth="1"/>
    <col min="13" max="13" width="16.28125" style="3" customWidth="1"/>
    <col min="14" max="14" width="14.421875" style="3" hidden="1" customWidth="1"/>
    <col min="15" max="16384" width="9.140625" style="3" customWidth="1"/>
  </cols>
  <sheetData>
    <row r="1" s="30" customFormat="1" ht="12.75">
      <c r="C1" s="29"/>
    </row>
    <row r="2" spans="1:14" ht="12.75" customHeight="1">
      <c r="A2" s="73" t="s">
        <v>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21"/>
    </row>
    <row r="3" spans="1:14" ht="12.75" customHeight="1">
      <c r="A3" s="73" t="s">
        <v>40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21"/>
    </row>
    <row r="4" ht="13.5" thickBot="1"/>
    <row r="5" spans="1:14" ht="45.75" customHeight="1" thickTop="1">
      <c r="A5" s="43" t="s">
        <v>37</v>
      </c>
      <c r="B5" s="43" t="s">
        <v>38</v>
      </c>
      <c r="C5" s="50" t="s">
        <v>0</v>
      </c>
      <c r="D5" s="53" t="s">
        <v>30</v>
      </c>
      <c r="E5" s="53" t="s">
        <v>2</v>
      </c>
      <c r="F5" s="53" t="s">
        <v>1</v>
      </c>
      <c r="G5" s="44" t="s">
        <v>31</v>
      </c>
      <c r="H5" s="45" t="s">
        <v>3</v>
      </c>
      <c r="I5" s="44" t="s">
        <v>4</v>
      </c>
      <c r="J5" s="46" t="s">
        <v>5</v>
      </c>
      <c r="K5" s="44" t="s">
        <v>6</v>
      </c>
      <c r="L5" s="47" t="s">
        <v>7</v>
      </c>
      <c r="M5" s="48" t="s">
        <v>8</v>
      </c>
      <c r="N5" s="2" t="s">
        <v>9</v>
      </c>
    </row>
    <row r="6" spans="1:14" s="28" customFormat="1" ht="39" customHeight="1">
      <c r="A6" s="69" t="s">
        <v>42</v>
      </c>
      <c r="B6" s="70" t="s">
        <v>43</v>
      </c>
      <c r="C6" s="51" t="s">
        <v>44</v>
      </c>
      <c r="D6" s="56" t="s">
        <v>45</v>
      </c>
      <c r="E6" s="56" t="s">
        <v>46</v>
      </c>
      <c r="F6" s="55" t="s">
        <v>47</v>
      </c>
      <c r="G6" s="71" t="s">
        <v>48</v>
      </c>
      <c r="H6" s="72" t="s">
        <v>49</v>
      </c>
      <c r="I6" s="68"/>
      <c r="J6" s="75">
        <v>963.1</v>
      </c>
      <c r="K6" s="77">
        <v>955.6</v>
      </c>
      <c r="L6" s="76">
        <f>I6*J6</f>
        <v>0</v>
      </c>
      <c r="M6" s="78">
        <f>I6*K6</f>
        <v>0</v>
      </c>
      <c r="N6" s="79">
        <v>1</v>
      </c>
    </row>
    <row r="7" spans="1:14" s="31" customFormat="1" ht="39" customHeight="1">
      <c r="A7" s="69"/>
      <c r="B7" s="70"/>
      <c r="C7" s="58" t="s">
        <v>50</v>
      </c>
      <c r="D7" s="60" t="s">
        <v>51</v>
      </c>
      <c r="E7" s="60" t="s">
        <v>52</v>
      </c>
      <c r="F7" s="61" t="s">
        <v>53</v>
      </c>
      <c r="G7" s="71"/>
      <c r="H7" s="72"/>
      <c r="I7" s="68"/>
      <c r="J7" s="75"/>
      <c r="K7" s="77"/>
      <c r="L7" s="76"/>
      <c r="M7" s="78"/>
      <c r="N7" s="80"/>
    </row>
    <row r="8" spans="1:14" s="31" customFormat="1" ht="33.75">
      <c r="A8" s="69" t="s">
        <v>54</v>
      </c>
      <c r="B8" s="70" t="s">
        <v>55</v>
      </c>
      <c r="C8" s="51" t="s">
        <v>56</v>
      </c>
      <c r="D8" s="56" t="s">
        <v>45</v>
      </c>
      <c r="E8" s="56" t="s">
        <v>46</v>
      </c>
      <c r="F8" s="55" t="s">
        <v>47</v>
      </c>
      <c r="G8" s="71" t="s">
        <v>57</v>
      </c>
      <c r="H8" s="72" t="s">
        <v>49</v>
      </c>
      <c r="I8" s="68"/>
      <c r="J8" s="75">
        <v>1019.4</v>
      </c>
      <c r="K8" s="77">
        <v>1011.4</v>
      </c>
      <c r="L8" s="76">
        <f>I8*J8</f>
        <v>0</v>
      </c>
      <c r="M8" s="78">
        <f>I8*K8</f>
        <v>0</v>
      </c>
      <c r="N8" s="79">
        <v>1</v>
      </c>
    </row>
    <row r="9" spans="1:14" s="31" customFormat="1" ht="33.75">
      <c r="A9" s="69"/>
      <c r="B9" s="70"/>
      <c r="C9" s="52" t="s">
        <v>58</v>
      </c>
      <c r="D9" s="57" t="s">
        <v>51</v>
      </c>
      <c r="E9" s="57" t="s">
        <v>52</v>
      </c>
      <c r="F9" s="54" t="s">
        <v>53</v>
      </c>
      <c r="G9" s="71"/>
      <c r="H9" s="72"/>
      <c r="I9" s="68"/>
      <c r="J9" s="75"/>
      <c r="K9" s="77"/>
      <c r="L9" s="76"/>
      <c r="M9" s="78"/>
      <c r="N9" s="80"/>
    </row>
    <row r="10" spans="1:14" s="31" customFormat="1" ht="39" customHeight="1">
      <c r="A10" s="32" t="s">
        <v>59</v>
      </c>
      <c r="B10" s="33" t="s">
        <v>60</v>
      </c>
      <c r="C10" s="59" t="s">
        <v>61</v>
      </c>
      <c r="D10" s="59" t="s">
        <v>62</v>
      </c>
      <c r="E10" s="59" t="s">
        <v>46</v>
      </c>
      <c r="F10" s="54" t="s">
        <v>47</v>
      </c>
      <c r="G10" s="34" t="s">
        <v>63</v>
      </c>
      <c r="H10" s="33" t="s">
        <v>49</v>
      </c>
      <c r="I10" s="35"/>
      <c r="J10" s="39">
        <v>1251.1</v>
      </c>
      <c r="K10" s="65">
        <v>1241.3</v>
      </c>
      <c r="L10" s="38">
        <f>I10*J10</f>
        <v>0</v>
      </c>
      <c r="M10" s="64">
        <f>I10*K10</f>
        <v>0</v>
      </c>
      <c r="N10" s="42">
        <v>1</v>
      </c>
    </row>
    <row r="11" spans="1:14" s="31" customFormat="1" ht="39" customHeight="1">
      <c r="A11" s="32" t="s">
        <v>64</v>
      </c>
      <c r="B11" s="33" t="s">
        <v>65</v>
      </c>
      <c r="C11" s="62" t="s">
        <v>66</v>
      </c>
      <c r="D11" s="63" t="s">
        <v>67</v>
      </c>
      <c r="E11" s="62" t="s">
        <v>46</v>
      </c>
      <c r="F11" s="33" t="s">
        <v>68</v>
      </c>
      <c r="G11" s="36" t="s">
        <v>69</v>
      </c>
      <c r="H11" s="36" t="s">
        <v>32</v>
      </c>
      <c r="I11" s="37"/>
      <c r="J11" s="39">
        <v>1304.3</v>
      </c>
      <c r="K11" s="65">
        <v>1735.26</v>
      </c>
      <c r="L11" s="38">
        <f>I11*J11</f>
        <v>0</v>
      </c>
      <c r="M11" s="64">
        <f>I11*K11</f>
        <v>0</v>
      </c>
      <c r="N11" s="42">
        <v>1</v>
      </c>
    </row>
    <row r="12" spans="1:14" s="31" customFormat="1" ht="12.75">
      <c r="A12" s="69" t="s">
        <v>70</v>
      </c>
      <c r="B12" s="70" t="s">
        <v>71</v>
      </c>
      <c r="C12" s="51" t="s">
        <v>72</v>
      </c>
      <c r="D12" s="56" t="s">
        <v>73</v>
      </c>
      <c r="E12" s="55" t="s">
        <v>74</v>
      </c>
      <c r="F12" s="74" t="s">
        <v>75</v>
      </c>
      <c r="G12" s="72" t="s">
        <v>41</v>
      </c>
      <c r="H12" s="72" t="s">
        <v>76</v>
      </c>
      <c r="I12" s="68"/>
      <c r="J12" s="75">
        <v>104.13</v>
      </c>
      <c r="K12" s="76">
        <v>38.91</v>
      </c>
      <c r="L12" s="76">
        <f>I12*J12</f>
        <v>0</v>
      </c>
      <c r="M12" s="78">
        <f>I12*K12</f>
        <v>0</v>
      </c>
      <c r="N12" s="79">
        <v>3</v>
      </c>
    </row>
    <row r="13" spans="1:14" s="31" customFormat="1" ht="22.5">
      <c r="A13" s="69"/>
      <c r="B13" s="70"/>
      <c r="C13" s="58" t="s">
        <v>77</v>
      </c>
      <c r="D13" s="60" t="s">
        <v>78</v>
      </c>
      <c r="E13" s="61" t="s">
        <v>79</v>
      </c>
      <c r="F13" s="74"/>
      <c r="G13" s="72"/>
      <c r="H13" s="72"/>
      <c r="I13" s="68"/>
      <c r="J13" s="75"/>
      <c r="K13" s="76"/>
      <c r="L13" s="76"/>
      <c r="M13" s="78"/>
      <c r="N13" s="81"/>
    </row>
    <row r="14" spans="1:14" s="31" customFormat="1" ht="22.5">
      <c r="A14" s="69"/>
      <c r="B14" s="70"/>
      <c r="C14" s="58" t="s">
        <v>80</v>
      </c>
      <c r="D14" s="60" t="s">
        <v>81</v>
      </c>
      <c r="E14" s="61" t="s">
        <v>82</v>
      </c>
      <c r="F14" s="74"/>
      <c r="G14" s="72"/>
      <c r="H14" s="72"/>
      <c r="I14" s="68"/>
      <c r="J14" s="75"/>
      <c r="K14" s="76"/>
      <c r="L14" s="76"/>
      <c r="M14" s="78"/>
      <c r="N14" s="81"/>
    </row>
    <row r="15" spans="1:14" s="31" customFormat="1" ht="33.75">
      <c r="A15" s="69"/>
      <c r="B15" s="70"/>
      <c r="C15" s="58" t="s">
        <v>83</v>
      </c>
      <c r="D15" s="60" t="s">
        <v>84</v>
      </c>
      <c r="E15" s="61" t="s">
        <v>85</v>
      </c>
      <c r="F15" s="74"/>
      <c r="G15" s="72"/>
      <c r="H15" s="72"/>
      <c r="I15" s="68"/>
      <c r="J15" s="75"/>
      <c r="K15" s="76"/>
      <c r="L15" s="76"/>
      <c r="M15" s="78"/>
      <c r="N15" s="81"/>
    </row>
    <row r="16" spans="1:14" s="31" customFormat="1" ht="22.5">
      <c r="A16" s="69"/>
      <c r="B16" s="70"/>
      <c r="C16" s="52" t="s">
        <v>86</v>
      </c>
      <c r="D16" s="57" t="s">
        <v>87</v>
      </c>
      <c r="E16" s="54" t="s">
        <v>88</v>
      </c>
      <c r="F16" s="74"/>
      <c r="G16" s="72"/>
      <c r="H16" s="72"/>
      <c r="I16" s="68"/>
      <c r="J16" s="75"/>
      <c r="K16" s="76"/>
      <c r="L16" s="76"/>
      <c r="M16" s="78"/>
      <c r="N16" s="80"/>
    </row>
    <row r="17" spans="1:14" ht="18" customHeight="1">
      <c r="A17" s="66" t="s">
        <v>10</v>
      </c>
      <c r="B17" s="66"/>
      <c r="C17" s="67"/>
      <c r="D17" s="67"/>
      <c r="E17" s="67"/>
      <c r="F17" s="66"/>
      <c r="G17" s="66"/>
      <c r="H17" s="66"/>
      <c r="I17" s="66"/>
      <c r="J17" s="66"/>
      <c r="K17" s="66"/>
      <c r="L17" s="40">
        <f>SUM(L6:L16)</f>
        <v>0</v>
      </c>
      <c r="M17" s="49">
        <f>SUM(M6:M16)</f>
        <v>0</v>
      </c>
      <c r="N17" s="20"/>
    </row>
    <row r="18" spans="1:14" ht="18" customHeight="1">
      <c r="A18" s="66" t="s">
        <v>11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41">
        <f>L17*M20</f>
        <v>0</v>
      </c>
      <c r="M18" s="49">
        <f>M17*M20</f>
        <v>0</v>
      </c>
      <c r="N18" s="20"/>
    </row>
    <row r="19" spans="1:14" ht="18" customHeight="1">
      <c r="A19" s="66" t="s">
        <v>12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40">
        <f>L17+L18</f>
        <v>0</v>
      </c>
      <c r="M19" s="49">
        <f>M17+M18</f>
        <v>0</v>
      </c>
      <c r="N19" s="20"/>
    </row>
    <row r="20" ht="13.5" hidden="1" thickTop="1">
      <c r="M20" s="3">
        <v>0.1</v>
      </c>
    </row>
  </sheetData>
  <sheetProtection/>
  <mergeCells count="36">
    <mergeCell ref="M6:M7"/>
    <mergeCell ref="M8:M9"/>
    <mergeCell ref="M12:M16"/>
    <mergeCell ref="N6:N7"/>
    <mergeCell ref="N8:N9"/>
    <mergeCell ref="N12:N16"/>
    <mergeCell ref="J6:J7"/>
    <mergeCell ref="I6:I7"/>
    <mergeCell ref="I12:I16"/>
    <mergeCell ref="L6:L7"/>
    <mergeCell ref="L8:L9"/>
    <mergeCell ref="L12:L16"/>
    <mergeCell ref="J12:J16"/>
    <mergeCell ref="K12:K16"/>
    <mergeCell ref="K8:K9"/>
    <mergeCell ref="K6:K7"/>
    <mergeCell ref="A2:M2"/>
    <mergeCell ref="A3:M3"/>
    <mergeCell ref="A12:A16"/>
    <mergeCell ref="B12:B16"/>
    <mergeCell ref="F12:F16"/>
    <mergeCell ref="G12:G16"/>
    <mergeCell ref="H12:H16"/>
    <mergeCell ref="J8:J9"/>
    <mergeCell ref="A8:A9"/>
    <mergeCell ref="B8:B9"/>
    <mergeCell ref="A19:K19"/>
    <mergeCell ref="A18:K18"/>
    <mergeCell ref="A17:K17"/>
    <mergeCell ref="I8:I9"/>
    <mergeCell ref="A6:A7"/>
    <mergeCell ref="B6:B7"/>
    <mergeCell ref="G6:G7"/>
    <mergeCell ref="H6:H7"/>
    <mergeCell ref="G8:G9"/>
    <mergeCell ref="H8:H9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40</v>
      </c>
    </row>
    <row r="4" ht="15" thickBot="1"/>
    <row r="5" spans="2:7" ht="24.75" thickBot="1">
      <c r="B5" s="4" t="s">
        <v>18</v>
      </c>
      <c r="C5" s="5" t="s">
        <v>89</v>
      </c>
      <c r="E5" s="12" t="s">
        <v>14</v>
      </c>
      <c r="F5" s="13" t="s">
        <v>15</v>
      </c>
      <c r="G5" s="14" t="s">
        <v>16</v>
      </c>
    </row>
    <row r="6" spans="2:7" ht="15" thickBot="1">
      <c r="B6" s="6"/>
      <c r="C6" s="7"/>
      <c r="E6" s="15">
        <f>SUBTOTAL(9,specifikacija!L6:L16)</f>
        <v>0</v>
      </c>
      <c r="F6" s="15">
        <f>SUBTOTAL(9,specifikacija!M6:M16)</f>
        <v>0</v>
      </c>
      <c r="G6" s="16">
        <f>F6*1.1</f>
        <v>0</v>
      </c>
    </row>
    <row r="7" spans="2:7" ht="36.75" customHeight="1" thickBot="1">
      <c r="B7" s="4" t="s">
        <v>19</v>
      </c>
      <c r="C7" s="27" t="s">
        <v>36</v>
      </c>
      <c r="E7" s="82" t="s">
        <v>17</v>
      </c>
      <c r="F7" s="83"/>
      <c r="G7" s="84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20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21</v>
      </c>
      <c r="C11" s="8" t="s">
        <v>25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22</v>
      </c>
      <c r="C13" s="25" t="s">
        <v>33</v>
      </c>
      <c r="E13" s="9" t="s">
        <v>27</v>
      </c>
      <c r="F13" s="24">
        <f>SUBTOTAL(101,specifikacija!N6:N16)</f>
        <v>1.4</v>
      </c>
      <c r="G13" s="6"/>
    </row>
    <row r="14" spans="2:7" ht="14.25">
      <c r="B14" s="6"/>
      <c r="C14" s="7"/>
      <c r="E14" s="7"/>
      <c r="F14" s="7"/>
      <c r="G14" s="6"/>
    </row>
    <row r="15" spans="2:6" ht="38.25">
      <c r="B15" s="4" t="s">
        <v>23</v>
      </c>
      <c r="C15" s="5" t="s">
        <v>90</v>
      </c>
      <c r="E15" s="9" t="s">
        <v>28</v>
      </c>
      <c r="F15" s="8" t="s">
        <v>26</v>
      </c>
    </row>
    <row r="16" spans="2:3" ht="14.25">
      <c r="B16" s="6"/>
      <c r="C16" s="7"/>
    </row>
    <row r="17" spans="2:3" ht="15">
      <c r="B17" s="26" t="s">
        <v>34</v>
      </c>
      <c r="C17" s="25" t="s">
        <v>35</v>
      </c>
    </row>
    <row r="18" spans="2:3" ht="14.25">
      <c r="B18" s="6"/>
      <c r="C18" s="7"/>
    </row>
    <row r="19" spans="2:3" ht="15">
      <c r="B19" s="4" t="s">
        <v>24</v>
      </c>
      <c r="C19" s="10">
        <v>33600000</v>
      </c>
    </row>
    <row r="24" ht="14.25">
      <c r="F24" s="22"/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2018-08-30T08:00:54Z</dcterms:modified>
  <cp:category/>
  <cp:version/>
  <cp:contentType/>
  <cp:contentStatus/>
</cp:coreProperties>
</file>