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<sst xmlns="http://schemas.openxmlformats.org/spreadsheetml/2006/main" count="97" uniqueCount="90">
  <si>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</si>
  <si>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</si>
  <si>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</si>
  <si>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</si>
  <si>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</si>
  <si>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</si>
  <si>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</si>
  <si>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</si>
  <si>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</si>
  <si>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</si>
  <si>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</si>
  <si>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</si>
  <si>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</si>
  <si>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</si>
  <si>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</si>
  <si>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</si>
  <si>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</si>
  <si>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</si>
  <si>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</si>
  <si>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</si>
  <si>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</si>
  <si>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</si>
  <si>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</si>
  <si>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</si>
  <si>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</si>
  <si>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</si>
  <si>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</si>
  <si>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</si>
  <si>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</si>
  <si>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</si>
  <si>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</si>
  <si>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</si>
  <si>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</si>
  <si>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</si>
  <si>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</si>
  <si>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</si>
  <si>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</si>
  <si>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rastvor za injekciju</t>
  </si>
  <si>
    <t>ampula</t>
  </si>
  <si>
    <t>bočica staklena</t>
  </si>
  <si>
    <t>rastvor za injekciju/ infuziju</t>
  </si>
  <si>
    <t>rastvor za infuziju</t>
  </si>
  <si>
    <t>20 mg/ml</t>
  </si>
  <si>
    <t>Јединична цена</t>
  </si>
  <si>
    <t>INO-PHARM D.O.O.</t>
  </si>
  <si>
    <t>137</t>
  </si>
  <si>
    <t>digoksin 0,25 mg</t>
  </si>
  <si>
    <t>N003855</t>
  </si>
  <si>
    <t>DIGOXIN</t>
  </si>
  <si>
    <t>Anfarm, Grčka</t>
  </si>
  <si>
    <t>0,25 mg</t>
  </si>
  <si>
    <t>201</t>
  </si>
  <si>
    <t>parikalcitol 5 mcg</t>
  </si>
  <si>
    <t>0050143  0050144  0050141  0050142</t>
  </si>
  <si>
    <t>REXTOL</t>
  </si>
  <si>
    <t>Rafarm S.A., Grčka</t>
  </si>
  <si>
    <t>5 mcg/ml</t>
  </si>
  <si>
    <t>ampula/ bočica</t>
  </si>
  <si>
    <t>228</t>
  </si>
  <si>
    <t>tobramicin 300 mg/4 ml</t>
  </si>
  <si>
    <t>BRAMITOB</t>
  </si>
  <si>
    <t>Genetic S.P.A.;
Chiesi Farmaceutici SPA</t>
  </si>
  <si>
    <t>rastvor za raspršivanje</t>
  </si>
  <si>
    <t>4 ml (300 mg/4 ml)</t>
  </si>
  <si>
    <t>kontejner jednodozni</t>
  </si>
  <si>
    <t>237</t>
  </si>
  <si>
    <t>ciprofloksacin 200 mg</t>
  </si>
  <si>
    <t>0329001</t>
  </si>
  <si>
    <t>CIPROFLOXACIN</t>
  </si>
  <si>
    <t>S.C. Infomed Fluids S.R.L. Rumunija</t>
  </si>
  <si>
    <t>200 mg/100 ml</t>
  </si>
  <si>
    <t>kesa</t>
  </si>
  <si>
    <t>238</t>
  </si>
  <si>
    <t>ciprofloksacin 400 mg</t>
  </si>
  <si>
    <t>0329004</t>
  </si>
  <si>
    <t>400 mg/200 ml</t>
  </si>
  <si>
    <t>kofein 20 mg</t>
  </si>
  <si>
    <t>0089000</t>
  </si>
  <si>
    <t>PEYONA</t>
  </si>
  <si>
    <t>Chiesi Pharmaceuticals GmbH, Austrija</t>
  </si>
  <si>
    <t>rastvor za infuziju i oralni rastvor</t>
  </si>
  <si>
    <t>356</t>
  </si>
  <si>
    <t>poraktant alfa</t>
  </si>
  <si>
    <t>0119150</t>
  </si>
  <si>
    <t>CUROSURF</t>
  </si>
  <si>
    <t>Chiesi Farmaceutici S.P.A, Italija; Chiesi Pharmaceuticals GmbH, Austrija</t>
  </si>
  <si>
    <t>suspenzija za endotraheopulmonalno ukapavanje</t>
  </si>
  <si>
    <t>120 mg/1,5 ml</t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</si>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</sst>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4" fontId="42" fillId="33" borderId="17" xfId="0" applyNumberFormat="1" applyFont="1" applyFill="1" applyBorder="1" applyAlignment="1">
      <alignment horizontal="center" vertical="center" wrapText="1"/>
    </xf>
    <xf numFmtId="4" fontId="42" fillId="35" borderId="18" xfId="0" applyNumberFormat="1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4" fontId="49" fillId="0" borderId="20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4" fontId="49" fillId="34" borderId="21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 wrapText="1"/>
    </xf>
    <xf numFmtId="4" fontId="49" fillId="34" borderId="23" xfId="0" applyNumberFormat="1" applyFont="1" applyFill="1" applyBorder="1" applyAlignment="1">
      <alignment horizontal="center" vertical="center" wrapText="1"/>
    </xf>
    <xf numFmtId="4" fontId="49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9" fillId="0" borderId="11" xfId="65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8" fillId="0" borderId="11" xfId="61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62" applyFont="1" applyFill="1" applyBorder="1" applyAlignment="1">
      <alignment horizontal="center" vertical="center" wrapText="1"/>
      <protection/>
    </xf>
    <xf numFmtId="49" fontId="49" fillId="0" borderId="11" xfId="59" applyNumberFormat="1" applyFont="1" applyFill="1" applyBorder="1" applyAlignment="1">
      <alignment horizontal="center" vertical="center" wrapText="1"/>
      <protection/>
    </xf>
    <xf numFmtId="0" fontId="49" fillId="0" borderId="11" xfId="59" applyFont="1" applyFill="1" applyBorder="1" applyAlignment="1">
      <alignment horizontal="center" vertical="center" wrapText="1"/>
      <protection/>
    </xf>
    <xf numFmtId="4" fontId="8" fillId="0" borderId="11" xfId="62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" fontId="8" fillId="0" borderId="11" xfId="61" applyNumberFormat="1" applyFont="1" applyFill="1" applyBorder="1" applyAlignment="1">
      <alignment horizontal="center" vertical="center" wrapText="1"/>
      <protection/>
    </xf>
    <xf numFmtId="0" fontId="42" fillId="35" borderId="25" xfId="0" applyFont="1" applyFill="1" applyBorder="1" applyAlignment="1">
      <alignment horizontal="center" vertical="center" wrapText="1"/>
    </xf>
    <xf numFmtId="49" fontId="8" fillId="0" borderId="26" xfId="61" applyNumberFormat="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/>
      <protection/>
    </xf>
    <xf numFmtId="4" fontId="49" fillId="0" borderId="28" xfId="0" applyNumberFormat="1" applyFont="1" applyBorder="1" applyAlignment="1">
      <alignment horizontal="right" vertical="center" wrapText="1"/>
    </xf>
    <xf numFmtId="4" fontId="49" fillId="34" borderId="29" xfId="0" applyNumberFormat="1" applyFont="1" applyFill="1" applyBorder="1" applyAlignment="1">
      <alignment horizontal="right" vertical="center" wrapText="1"/>
    </xf>
    <xf numFmtId="4" fontId="49" fillId="34" borderId="30" xfId="0" applyNumberFormat="1" applyFont="1" applyFill="1" applyBorder="1" applyAlignment="1">
      <alignment horizontal="right" vertical="center" wrapText="1"/>
    </xf>
    <xf numFmtId="4" fontId="49" fillId="34" borderId="31" xfId="0" applyNumberFormat="1" applyFont="1" applyFill="1" applyBorder="1" applyAlignment="1">
      <alignment horizontal="right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4" borderId="32" xfId="0" applyFont="1" applyFill="1" applyBorder="1" applyAlignment="1">
      <alignment horizontal="right" vertical="center" wrapText="1"/>
    </xf>
    <xf numFmtId="0" fontId="42" fillId="34" borderId="33" xfId="0" applyFont="1" applyFill="1" applyBorder="1" applyAlignment="1">
      <alignment horizontal="right" vertical="center" wrapText="1"/>
    </xf>
    <xf numFmtId="0" fontId="42" fillId="34" borderId="34" xfId="0" applyFont="1" applyFill="1" applyBorder="1" applyAlignment="1">
      <alignment horizontal="right" vertical="center" wrapText="1"/>
    </xf>
    <xf numFmtId="0" fontId="42" fillId="34" borderId="35" xfId="0" applyFont="1" applyFill="1" applyBorder="1" applyAlignment="1">
      <alignment horizontal="right" vertical="center" wrapText="1"/>
    </xf>
    <xf numFmtId="0" fontId="42" fillId="34" borderId="36" xfId="0" applyFont="1" applyFill="1" applyBorder="1" applyAlignment="1">
      <alignment horizontal="right" vertical="center" wrapText="1"/>
    </xf>
    <xf numFmtId="0" fontId="42" fillId="34" borderId="20" xfId="0" applyFont="1" applyFill="1" applyBorder="1" applyAlignment="1">
      <alignment horizontal="right" vertical="center" wrapText="1"/>
    </xf>
    <xf numFmtId="0" fontId="42" fillId="34" borderId="37" xfId="0" applyFont="1" applyFill="1" applyBorder="1" applyAlignment="1">
      <alignment horizontal="right" vertical="center" wrapText="1"/>
    </xf>
    <xf numFmtId="0" fontId="42" fillId="34" borderId="38" xfId="0" applyFont="1" applyFill="1" applyBorder="1" applyAlignment="1">
      <alignment horizontal="right" vertical="center" wrapText="1"/>
    </xf>
    <xf numFmtId="0" fontId="42" fillId="34" borderId="39" xfId="0" applyFont="1" applyFill="1" applyBorder="1" applyAlignment="1">
      <alignment horizontal="right" vertical="center" wrapText="1"/>
    </xf>
    <xf numFmtId="4" fontId="50" fillId="34" borderId="14" xfId="0" applyNumberFormat="1" applyFont="1" applyFill="1" applyBorder="1" applyAlignment="1">
      <alignment horizontal="center" vertical="center" wrapText="1"/>
    </xf>
    <xf numFmtId="4" fontId="50" fillId="34" borderId="40" xfId="0" applyNumberFormat="1" applyFont="1" applyFill="1" applyBorder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59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6.57421875" style="34" customWidth="1"/>
    <col min="2" max="2" width="15.28125" style="34" customWidth="1"/>
    <col min="3" max="3" width="8.7109375" style="34" customWidth="1"/>
    <col min="4" max="4" width="15.28125" style="34" customWidth="1"/>
    <col min="5" max="5" width="19.57421875" style="34" customWidth="1"/>
    <col min="6" max="6" width="14.7109375" style="34" customWidth="1"/>
    <col min="7" max="7" width="17.0039062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8515625" style="34" hidden="1" customWidth="1"/>
    <col min="13" max="13" width="13.5742187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16"/>
    </row>
    <row r="3" spans="1:14" ht="12.7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6"/>
    </row>
    <row r="5" ht="13.5" thickBot="1"/>
    <row r="6" spans="1:14" ht="53.25" customHeight="1" thickTop="1">
      <c r="A6" s="49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43</v>
      </c>
      <c r="L6" s="18" t="s">
        <v>6</v>
      </c>
      <c r="M6" s="19" t="s">
        <v>7</v>
      </c>
      <c r="N6" s="2" t="s">
        <v>8</v>
      </c>
    </row>
    <row r="7" spans="1:14" ht="24">
      <c r="A7" s="50" t="s">
        <v>45</v>
      </c>
      <c r="B7" s="35" t="s">
        <v>46</v>
      </c>
      <c r="C7" s="36" t="s">
        <v>47</v>
      </c>
      <c r="D7" s="37" t="s">
        <v>48</v>
      </c>
      <c r="E7" s="71" t="s">
        <v>49</v>
      </c>
      <c r="F7" s="38" t="s">
        <v>40</v>
      </c>
      <c r="G7" s="35" t="s">
        <v>50</v>
      </c>
      <c r="H7" s="35" t="s">
        <v>38</v>
      </c>
      <c r="I7" s="39"/>
      <c r="J7" s="40">
        <v>29.61</v>
      </c>
      <c r="K7" s="41">
        <v>41.64</v>
      </c>
      <c r="L7" s="22">
        <f>I7*J7</f>
        <v>0</v>
      </c>
      <c r="M7" s="27">
        <f>I7*K7</f>
        <v>0</v>
      </c>
      <c r="N7" s="42">
        <v>3</v>
      </c>
    </row>
    <row r="8" spans="1:14" ht="48">
      <c r="A8" s="50" t="s">
        <v>51</v>
      </c>
      <c r="B8" s="43" t="s">
        <v>52</v>
      </c>
      <c r="C8" s="44" t="s">
        <v>53</v>
      </c>
      <c r="D8" s="36" t="s">
        <v>54</v>
      </c>
      <c r="E8" s="72" t="s">
        <v>55</v>
      </c>
      <c r="F8" s="43" t="s">
        <v>37</v>
      </c>
      <c r="G8" s="43" t="s">
        <v>56</v>
      </c>
      <c r="H8" s="46" t="s">
        <v>57</v>
      </c>
      <c r="I8" s="39"/>
      <c r="J8" s="40">
        <v>1201.56</v>
      </c>
      <c r="K8" s="41">
        <v>1120</v>
      </c>
      <c r="L8" s="22">
        <f aca="true" t="shared" si="0" ref="L8:L13">I8*J8</f>
        <v>0</v>
      </c>
      <c r="M8" s="27">
        <f aca="true" t="shared" si="1" ref="M8:M13">I8*K8</f>
        <v>0</v>
      </c>
      <c r="N8" s="42">
        <v>3</v>
      </c>
    </row>
    <row r="9" spans="1:14" ht="36">
      <c r="A9" s="50" t="s">
        <v>58</v>
      </c>
      <c r="B9" s="35" t="s">
        <v>59</v>
      </c>
      <c r="C9" s="36">
        <v>7024615</v>
      </c>
      <c r="D9" s="37" t="s">
        <v>60</v>
      </c>
      <c r="E9" s="73" t="s">
        <v>61</v>
      </c>
      <c r="F9" s="35" t="s">
        <v>62</v>
      </c>
      <c r="G9" s="35" t="s">
        <v>63</v>
      </c>
      <c r="H9" s="35" t="s">
        <v>64</v>
      </c>
      <c r="I9" s="39"/>
      <c r="J9" s="40">
        <v>3738.86</v>
      </c>
      <c r="K9" s="57">
        <v>3709.69</v>
      </c>
      <c r="L9" s="22">
        <f t="shared" si="0"/>
        <v>0</v>
      </c>
      <c r="M9" s="27">
        <f t="shared" si="1"/>
        <v>0</v>
      </c>
      <c r="N9" s="42">
        <v>3</v>
      </c>
    </row>
    <row r="10" spans="1:14" ht="33.75" customHeight="1">
      <c r="A10" s="50" t="s">
        <v>65</v>
      </c>
      <c r="B10" s="43" t="s">
        <v>66</v>
      </c>
      <c r="C10" s="44" t="s">
        <v>67</v>
      </c>
      <c r="D10" s="45" t="s">
        <v>68</v>
      </c>
      <c r="E10" s="72" t="s">
        <v>69</v>
      </c>
      <c r="F10" s="43" t="s">
        <v>41</v>
      </c>
      <c r="G10" s="43" t="s">
        <v>70</v>
      </c>
      <c r="H10" s="43" t="s">
        <v>71</v>
      </c>
      <c r="I10" s="39"/>
      <c r="J10" s="40">
        <v>445.92</v>
      </c>
      <c r="K10" s="41">
        <v>240</v>
      </c>
      <c r="L10" s="22">
        <f t="shared" si="0"/>
        <v>0</v>
      </c>
      <c r="M10" s="27">
        <f t="shared" si="1"/>
        <v>0</v>
      </c>
      <c r="N10" s="42">
        <v>3</v>
      </c>
    </row>
    <row r="11" spans="1:14" ht="33.75" customHeight="1">
      <c r="A11" s="50" t="s">
        <v>72</v>
      </c>
      <c r="B11" s="43" t="s">
        <v>73</v>
      </c>
      <c r="C11" s="44" t="s">
        <v>74</v>
      </c>
      <c r="D11" s="45" t="s">
        <v>68</v>
      </c>
      <c r="E11" s="72" t="s">
        <v>69</v>
      </c>
      <c r="F11" s="43" t="s">
        <v>41</v>
      </c>
      <c r="G11" s="43" t="s">
        <v>75</v>
      </c>
      <c r="H11" s="43" t="s">
        <v>71</v>
      </c>
      <c r="I11" s="39"/>
      <c r="J11" s="40">
        <v>891.83</v>
      </c>
      <c r="K11" s="41">
        <v>460</v>
      </c>
      <c r="L11" s="22">
        <f t="shared" si="0"/>
        <v>0</v>
      </c>
      <c r="M11" s="27">
        <f t="shared" si="1"/>
        <v>0</v>
      </c>
      <c r="N11" s="42">
        <v>3</v>
      </c>
    </row>
    <row r="12" spans="1:14" ht="33.75" customHeight="1">
      <c r="A12" s="51">
        <v>351</v>
      </c>
      <c r="B12" s="35" t="s">
        <v>76</v>
      </c>
      <c r="C12" s="47" t="s">
        <v>77</v>
      </c>
      <c r="D12" s="37" t="s">
        <v>78</v>
      </c>
      <c r="E12" s="71" t="s">
        <v>79</v>
      </c>
      <c r="F12" s="35" t="s">
        <v>80</v>
      </c>
      <c r="G12" s="35" t="s">
        <v>42</v>
      </c>
      <c r="H12" s="35" t="s">
        <v>38</v>
      </c>
      <c r="I12" s="39"/>
      <c r="J12" s="40">
        <v>2464.82</v>
      </c>
      <c r="K12" s="57">
        <v>2445.59</v>
      </c>
      <c r="L12" s="22">
        <f t="shared" si="0"/>
        <v>0</v>
      </c>
      <c r="M12" s="27">
        <f t="shared" si="1"/>
        <v>0</v>
      </c>
      <c r="N12" s="42">
        <v>3</v>
      </c>
    </row>
    <row r="13" spans="1:14" ht="48.75" thickBot="1">
      <c r="A13" s="52" t="s">
        <v>81</v>
      </c>
      <c r="B13" s="38" t="s">
        <v>82</v>
      </c>
      <c r="C13" s="36" t="s">
        <v>83</v>
      </c>
      <c r="D13" s="37" t="s">
        <v>84</v>
      </c>
      <c r="E13" s="71" t="s">
        <v>85</v>
      </c>
      <c r="F13" s="38" t="s">
        <v>86</v>
      </c>
      <c r="G13" s="38" t="s">
        <v>87</v>
      </c>
      <c r="H13" s="48" t="s">
        <v>39</v>
      </c>
      <c r="I13" s="39"/>
      <c r="J13" s="40">
        <v>46892.05</v>
      </c>
      <c r="K13" s="57">
        <v>46526.3</v>
      </c>
      <c r="L13" s="22">
        <f t="shared" si="0"/>
        <v>0</v>
      </c>
      <c r="M13" s="53">
        <f t="shared" si="1"/>
        <v>0</v>
      </c>
      <c r="N13" s="42">
        <v>3</v>
      </c>
    </row>
    <row r="14" spans="1:14" ht="17.25" customHeight="1" thickTop="1">
      <c r="A14" s="65" t="s">
        <v>26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  <c r="L14" s="24">
        <f>SUM(L7:L13)</f>
        <v>0</v>
      </c>
      <c r="M14" s="54">
        <f>SUM(M7:M13)</f>
        <v>0</v>
      </c>
      <c r="N14" s="23"/>
    </row>
    <row r="15" spans="1:14" ht="18" customHeight="1">
      <c r="A15" s="62" t="s">
        <v>27</v>
      </c>
      <c r="B15" s="63"/>
      <c r="C15" s="63"/>
      <c r="D15" s="63"/>
      <c r="E15" s="63"/>
      <c r="F15" s="63"/>
      <c r="G15" s="63"/>
      <c r="H15" s="63"/>
      <c r="I15" s="63"/>
      <c r="J15" s="63"/>
      <c r="K15" s="64"/>
      <c r="L15" s="25">
        <f>L14*0.1</f>
        <v>0</v>
      </c>
      <c r="M15" s="55">
        <f>M14*0.1</f>
        <v>0</v>
      </c>
      <c r="N15" s="23"/>
    </row>
    <row r="16" spans="1:14" ht="21" customHeight="1" thickBot="1">
      <c r="A16" s="59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1"/>
      <c r="L16" s="26">
        <f>L15+L14</f>
        <v>0</v>
      </c>
      <c r="M16" s="56">
        <f>M15+M14</f>
        <v>0</v>
      </c>
      <c r="N16" s="23"/>
    </row>
    <row r="17" ht="13.5" thickTop="1"/>
  </sheetData>
  <sheetProtection/>
  <mergeCells count="5">
    <mergeCell ref="A2:M2"/>
    <mergeCell ref="A3:M3"/>
    <mergeCell ref="A16:K16"/>
    <mergeCell ref="A15:K15"/>
    <mergeCell ref="A14:K14"/>
  </mergeCells>
  <printOptions/>
  <pageMargins left="0.458661417" right="0.208661417" top="0.748031496062992" bottom="0.748031496062992" header="0.31496062992126" footer="0.31496062992126"/>
  <pageSetup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6.421875" style="1" customWidth="1"/>
    <col min="4" max="4" width="6.00390625" style="1" customWidth="1"/>
    <col min="5" max="5" width="23.57421875" style="1" customWidth="1"/>
    <col min="6" max="6" width="25.8515625" style="1" customWidth="1"/>
    <col min="7" max="7" width="25.2812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44</v>
      </c>
    </row>
    <row r="4" ht="15" thickBot="1"/>
    <row r="5" spans="2:7" ht="24.75" thickBot="1">
      <c r="B5" s="3" t="s">
        <v>10</v>
      </c>
      <c r="C5" s="4" t="s">
        <v>88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SUBTOTAL(9,specifikacija!L7:L13)</f>
        <v>0</v>
      </c>
      <c r="F6" s="11">
        <f>SUBTOTAL(9,specifikacija!M7:M13)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68" t="s">
        <v>32</v>
      </c>
      <c r="F7" s="69"/>
      <c r="G7" s="7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SUBTOTAL(101,specifikacija!N7:N13)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89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2018-06-08T14:31:07Z</dcterms:modified>
  <cp:category/>
  <cp:version/>
  <cp:contentType/>
  <cp:contentStatus/>
</cp:coreProperties>
</file>