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<sst xmlns="http://schemas.openxmlformats.org/spreadsheetml/2006/main" count="92" uniqueCount="68">
  <si>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</si>
  <si>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</si>
  <si>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</si>
  <si>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</si>
  <si>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</si>
  <si>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</si>
  <si>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</si>
  <si>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</si>
  <si>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</si>
  <si>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</si>
  <si>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</si>
  <si>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</si>
  <si>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</si>
  <si>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</si>
  <si>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</si>
  <si>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</si>
  <si>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</si>
  <si>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</si>
  <si>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</si>
  <si>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</si>
  <si>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</si>
  <si>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</si>
  <si>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</si>
  <si>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</si>
  <si>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</si>
  <si>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</si>
  <si>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</si>
  <si>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</si>
  <si>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</si>
  <si>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</si>
  <si>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</si>
  <si>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</si>
  <si>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</si>
  <si>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</si>
  <si>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</si>
  <si>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</si>
  <si>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</si>
  <si>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Јединична цена</t>
  </si>
  <si>
    <t>FRESENIUS MEDICAL CARE D.O.O.</t>
  </si>
  <si>
    <t>108</t>
  </si>
  <si>
    <t>natrijum-hlorid, natrijum-laktat, kalcijum-hlorid, magnezijum-hlorid, glukoza, 2000 ml</t>
  </si>
  <si>
    <t>Balance 1,5% glukoze, 1,25mmol/l Ca 2000ml</t>
  </si>
  <si>
    <t>Fresenius 
Medical Care</t>
  </si>
  <si>
    <t>rastvor za peritonealnu dijalizu</t>
  </si>
  <si>
    <t>2000 ml (5,64 g/l+3,925 g/l+0,1838 g/l+0,1017 g/l + 15 g/l)</t>
  </si>
  <si>
    <t>kesa</t>
  </si>
  <si>
    <t>109</t>
  </si>
  <si>
    <t>Balance 2,3% glukoze, 1,25mmol/l Ca 2000ml</t>
  </si>
  <si>
    <t>2000 ml (5,64 g/l+3,925 g/l+0,1838 g/l+0,1017 g/l+22,73 g/l)</t>
  </si>
  <si>
    <t>110</t>
  </si>
  <si>
    <t>Balance 4,25% glukoze, 1,25mmol/l Ca 2000ml</t>
  </si>
  <si>
    <t>2000 ml (5,64 g/l+3,925 g/l+0,1838 g/l+0,1017 g/l+42,5 g/l)</t>
  </si>
  <si>
    <t>115</t>
  </si>
  <si>
    <t>natrijum-hlorid, natrijum-laktat, kalcijum-hlorid, magnezijum-hlorid, glukoza, 2500 ml</t>
  </si>
  <si>
    <t>Balance 2,3% glukoze, 1,25mmol/l Ca 2500ml</t>
  </si>
  <si>
    <t>2500 ml (5,64 g/l+3,925 g/l+0,1838 g/l+0,1017 g/l+22,73 g/l)</t>
  </si>
  <si>
    <t>116</t>
  </si>
  <si>
    <t>Balance 1,5% glukoze, 1,25mmol/l Ca 2500ml</t>
  </si>
  <si>
    <t xml:space="preserve">2500 ml (5,64 g/l+3,925 g/l+0,1838 g/l+0,1017 g/l+15 g/l) </t>
  </si>
  <si>
    <t>118</t>
  </si>
  <si>
    <t>natrijum-hlorid, natrijum-laktat, kalcijum-hlorid, magnezijum-hlorid, glukoza, 5000 ml</t>
  </si>
  <si>
    <t>Balance 2,3% glukoze, 1,25mmol/l Ca 5000ml</t>
  </si>
  <si>
    <t>5000 ml (5,64 g/l+3,925 g/l+0,1838 g/l+0,1017 g/l+22,73 g/l)</t>
  </si>
  <si>
    <t>119</t>
  </si>
  <si>
    <t>Balance 1,5% glukoze, 1,25mmol/l Ca 5000ml</t>
  </si>
  <si>
    <t>5000 ml (5,64 g/l+3,925 g/l+0,1838 g/l+0,1017 g/l+15 g/l)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</si>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</sst>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9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4" fontId="51" fillId="0" borderId="11" xfId="0" applyNumberFormat="1" applyFont="1" applyFill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right" vertical="center" wrapText="1"/>
    </xf>
    <xf numFmtId="4" fontId="48" fillId="34" borderId="26" xfId="0" applyNumberFormat="1" applyFont="1" applyFill="1" applyBorder="1" applyAlignment="1">
      <alignment horizontal="right" vertical="center" wrapText="1"/>
    </xf>
    <xf numFmtId="4" fontId="48" fillId="34" borderId="27" xfId="0" applyNumberFormat="1" applyFont="1" applyFill="1" applyBorder="1" applyAlignment="1">
      <alignment horizontal="right" vertical="center" wrapText="1"/>
    </xf>
    <xf numFmtId="4" fontId="48" fillId="34" borderId="28" xfId="0" applyNumberFormat="1" applyFont="1" applyFill="1" applyBorder="1" applyAlignment="1">
      <alignment horizontal="right" vertical="center" wrapText="1"/>
    </xf>
    <xf numFmtId="0" fontId="41" fillId="35" borderId="29" xfId="0" applyFont="1" applyFill="1" applyBorder="1" applyAlignment="1">
      <alignment horizontal="center" vertical="center" wrapText="1"/>
    </xf>
    <xf numFmtId="49" fontId="9" fillId="0" borderId="30" xfId="61" applyNumberFormat="1" applyFont="1" applyFill="1" applyBorder="1" applyAlignment="1">
      <alignment horizontal="center" vertical="center" wrapText="1"/>
      <protection/>
    </xf>
    <xf numFmtId="49" fontId="9" fillId="0" borderId="31" xfId="61" applyNumberFormat="1" applyFont="1" applyFill="1" applyBorder="1" applyAlignment="1">
      <alignment horizontal="center" vertical="center" wrapText="1"/>
      <protection/>
    </xf>
    <xf numFmtId="4" fontId="52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33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20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0" fontId="41" fillId="34" borderId="39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0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7.5742187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421875" style="34" hidden="1" customWidth="1"/>
    <col min="13" max="13" width="13.85156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6"/>
    </row>
    <row r="3" spans="1:14" ht="12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6"/>
    </row>
    <row r="5" ht="13.5" thickBot="1"/>
    <row r="6" spans="1:14" ht="53.25" customHeight="1" thickTop="1">
      <c r="A6" s="51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37</v>
      </c>
      <c r="L6" s="18" t="s">
        <v>6</v>
      </c>
      <c r="M6" s="19" t="s">
        <v>7</v>
      </c>
      <c r="N6" s="2" t="s">
        <v>8</v>
      </c>
    </row>
    <row r="7" spans="1:14" ht="72">
      <c r="A7" s="52" t="s">
        <v>39</v>
      </c>
      <c r="B7" s="37" t="s">
        <v>40</v>
      </c>
      <c r="C7" s="38">
        <v>9175716</v>
      </c>
      <c r="D7" s="38" t="s">
        <v>41</v>
      </c>
      <c r="E7" s="38" t="s">
        <v>42</v>
      </c>
      <c r="F7" s="39" t="s">
        <v>43</v>
      </c>
      <c r="G7" s="35" t="s">
        <v>44</v>
      </c>
      <c r="H7" s="40" t="s">
        <v>45</v>
      </c>
      <c r="I7" s="41"/>
      <c r="J7" s="42">
        <v>803.4</v>
      </c>
      <c r="K7" s="54">
        <v>797.12</v>
      </c>
      <c r="L7" s="22">
        <f>I7*J7</f>
        <v>0</v>
      </c>
      <c r="M7" s="27">
        <f>I7*K7</f>
        <v>0</v>
      </c>
      <c r="N7" s="43">
        <v>3</v>
      </c>
    </row>
    <row r="8" spans="1:14" ht="72">
      <c r="A8" s="52" t="s">
        <v>46</v>
      </c>
      <c r="B8" s="37" t="s">
        <v>40</v>
      </c>
      <c r="C8" s="38">
        <v>9175717</v>
      </c>
      <c r="D8" s="38" t="s">
        <v>47</v>
      </c>
      <c r="E8" s="38" t="s">
        <v>42</v>
      </c>
      <c r="F8" s="39" t="s">
        <v>43</v>
      </c>
      <c r="G8" s="35" t="s">
        <v>48</v>
      </c>
      <c r="H8" s="40" t="s">
        <v>45</v>
      </c>
      <c r="I8" s="41"/>
      <c r="J8" s="42">
        <v>803.4</v>
      </c>
      <c r="K8" s="54">
        <v>797.12</v>
      </c>
      <c r="L8" s="22">
        <f aca="true" t="shared" si="0" ref="L8:L13">I8*J8</f>
        <v>0</v>
      </c>
      <c r="M8" s="27">
        <f aca="true" t="shared" si="1" ref="M8:M13">I8*K8</f>
        <v>0</v>
      </c>
      <c r="N8" s="43">
        <v>3</v>
      </c>
    </row>
    <row r="9" spans="1:14" ht="72">
      <c r="A9" s="52" t="s">
        <v>49</v>
      </c>
      <c r="B9" s="37" t="s">
        <v>40</v>
      </c>
      <c r="C9" s="38">
        <v>9175718</v>
      </c>
      <c r="D9" s="38" t="s">
        <v>50</v>
      </c>
      <c r="E9" s="38" t="s">
        <v>42</v>
      </c>
      <c r="F9" s="39" t="s">
        <v>43</v>
      </c>
      <c r="G9" s="35" t="s">
        <v>51</v>
      </c>
      <c r="H9" s="40" t="s">
        <v>45</v>
      </c>
      <c r="I9" s="41"/>
      <c r="J9" s="42">
        <v>803.4</v>
      </c>
      <c r="K9" s="54">
        <v>797.12</v>
      </c>
      <c r="L9" s="22">
        <f t="shared" si="0"/>
        <v>0</v>
      </c>
      <c r="M9" s="27">
        <f t="shared" si="1"/>
        <v>0</v>
      </c>
      <c r="N9" s="43">
        <v>3</v>
      </c>
    </row>
    <row r="10" spans="1:14" ht="72">
      <c r="A10" s="52" t="s">
        <v>52</v>
      </c>
      <c r="B10" s="44" t="s">
        <v>53</v>
      </c>
      <c r="C10" s="38">
        <v>9175701</v>
      </c>
      <c r="D10" s="38" t="s">
        <v>54</v>
      </c>
      <c r="E10" s="38" t="s">
        <v>42</v>
      </c>
      <c r="F10" s="39" t="s">
        <v>43</v>
      </c>
      <c r="G10" s="36" t="s">
        <v>55</v>
      </c>
      <c r="H10" s="40" t="s">
        <v>45</v>
      </c>
      <c r="I10" s="41"/>
      <c r="J10" s="42">
        <v>867.52</v>
      </c>
      <c r="K10" s="54">
        <v>860.75</v>
      </c>
      <c r="L10" s="22">
        <f t="shared" si="0"/>
        <v>0</v>
      </c>
      <c r="M10" s="27">
        <f t="shared" si="1"/>
        <v>0</v>
      </c>
      <c r="N10" s="43">
        <v>3</v>
      </c>
    </row>
    <row r="11" spans="1:14" ht="72">
      <c r="A11" s="52" t="s">
        <v>56</v>
      </c>
      <c r="B11" s="44" t="s">
        <v>53</v>
      </c>
      <c r="C11" s="38">
        <v>9175700</v>
      </c>
      <c r="D11" s="38" t="s">
        <v>57</v>
      </c>
      <c r="E11" s="38" t="s">
        <v>42</v>
      </c>
      <c r="F11" s="39" t="s">
        <v>43</v>
      </c>
      <c r="G11" s="36" t="s">
        <v>58</v>
      </c>
      <c r="H11" s="40" t="s">
        <v>45</v>
      </c>
      <c r="I11" s="41"/>
      <c r="J11" s="42">
        <v>867.52</v>
      </c>
      <c r="K11" s="54">
        <v>860.75</v>
      </c>
      <c r="L11" s="22">
        <f t="shared" si="0"/>
        <v>0</v>
      </c>
      <c r="M11" s="27">
        <f t="shared" si="1"/>
        <v>0</v>
      </c>
      <c r="N11" s="43">
        <v>3</v>
      </c>
    </row>
    <row r="12" spans="1:14" ht="72">
      <c r="A12" s="52" t="s">
        <v>59</v>
      </c>
      <c r="B12" s="45" t="s">
        <v>60</v>
      </c>
      <c r="C12" s="38">
        <v>9175704</v>
      </c>
      <c r="D12" s="38" t="s">
        <v>61</v>
      </c>
      <c r="E12" s="38" t="s">
        <v>42</v>
      </c>
      <c r="F12" s="39" t="s">
        <v>43</v>
      </c>
      <c r="G12" s="35" t="s">
        <v>62</v>
      </c>
      <c r="H12" s="40" t="s">
        <v>45</v>
      </c>
      <c r="I12" s="41"/>
      <c r="J12" s="42">
        <v>1735.05</v>
      </c>
      <c r="K12" s="46">
        <v>1607.9</v>
      </c>
      <c r="L12" s="22">
        <f t="shared" si="0"/>
        <v>0</v>
      </c>
      <c r="M12" s="27">
        <f t="shared" si="1"/>
        <v>0</v>
      </c>
      <c r="N12" s="43">
        <v>3</v>
      </c>
    </row>
    <row r="13" spans="1:14" ht="72.75" thickBot="1">
      <c r="A13" s="53" t="s">
        <v>63</v>
      </c>
      <c r="B13" s="45" t="s">
        <v>60</v>
      </c>
      <c r="C13" s="38">
        <v>9175703</v>
      </c>
      <c r="D13" s="38" t="s">
        <v>64</v>
      </c>
      <c r="E13" s="38" t="s">
        <v>42</v>
      </c>
      <c r="F13" s="39" t="s">
        <v>43</v>
      </c>
      <c r="G13" s="35" t="s">
        <v>65</v>
      </c>
      <c r="H13" s="40" t="s">
        <v>45</v>
      </c>
      <c r="I13" s="41"/>
      <c r="J13" s="42">
        <v>1735.05</v>
      </c>
      <c r="K13" s="46">
        <v>1607.9</v>
      </c>
      <c r="L13" s="22">
        <f t="shared" si="0"/>
        <v>0</v>
      </c>
      <c r="M13" s="47">
        <f t="shared" si="1"/>
        <v>0</v>
      </c>
      <c r="N13" s="43">
        <v>3</v>
      </c>
    </row>
    <row r="14" spans="1:14" ht="17.25" customHeight="1" thickTop="1">
      <c r="A14" s="62" t="s">
        <v>26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24">
        <f>SUM(L7:L13)</f>
        <v>0</v>
      </c>
      <c r="M14" s="48">
        <f>SUM(M7:M13)</f>
        <v>0</v>
      </c>
      <c r="N14" s="23"/>
    </row>
    <row r="15" spans="1:14" ht="18" customHeight="1">
      <c r="A15" s="59" t="s">
        <v>27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25">
        <f>L14*0.1</f>
        <v>0</v>
      </c>
      <c r="M15" s="49">
        <f>M14*0.1</f>
        <v>0</v>
      </c>
      <c r="N15" s="23"/>
    </row>
    <row r="16" spans="1:14" ht="21" customHeight="1" thickBo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26">
        <f>L15+L14</f>
        <v>0</v>
      </c>
      <c r="M16" s="50">
        <f>M15+M14</f>
        <v>0</v>
      </c>
      <c r="N16" s="23"/>
    </row>
    <row r="17" ht="13.5" thickTop="1"/>
  </sheetData>
  <sheetProtection/>
  <mergeCells count="5">
    <mergeCell ref="A2:M2"/>
    <mergeCell ref="A3:M3"/>
    <mergeCell ref="A16:K16"/>
    <mergeCell ref="A15:K15"/>
    <mergeCell ref="A14:K14"/>
  </mergeCells>
  <printOptions/>
  <pageMargins left="0.458661417" right="0.208661417" top="0.748031496062992" bottom="0.748031496062992" header="0.31496062992126" footer="0.31496062992126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38</v>
      </c>
    </row>
    <row r="4" ht="15" thickBot="1"/>
    <row r="5" spans="2:7" ht="24.75" thickBot="1">
      <c r="B5" s="3" t="s">
        <v>10</v>
      </c>
      <c r="C5" s="4" t="s">
        <v>66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SUBTOTAL(9,specifikacija!L7:L13)</f>
        <v>0</v>
      </c>
      <c r="F6" s="11">
        <f>SUBTOTAL(9,specifikacija!M7:M13)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5" t="s">
        <v>32</v>
      </c>
      <c r="F7" s="66"/>
      <c r="G7" s="6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SUBTOTAL(101,specifikacija!N7:N13)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67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2018-06-08T14:28:04Z</dcterms:modified>
  <cp:category/>
  <cp:version/>
  <cp:contentType/>
  <cp:contentStatus/>
</cp:coreProperties>
</file>