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ermes Pharma d.o.o. - spec." sheetId="1" r:id="rId1"/>
    <sheet name="Hermes-ph. d.o.o. - Obrazac KVI" sheetId="2" r:id="rId2"/>
  </sheets>
  <definedNames>
    <definedName name="_xlnm.Print_Area" localSheetId="0">'Hermes Pharma d.o.o. - spec.'!$A$1:$L$11</definedName>
    <definedName name="_xlnm.Print_Area" localSheetId="1">'Hermes-ph. d.o.o. - Obrazac KVI'!$A$1:$H$22</definedName>
  </definedNames>
  <calcPr fullCalcOnLoad="1"/>
</workbook>
</file>

<file path=xl/sharedStrings.xml><?xml version="1.0" encoding="utf-8"?>
<sst xmlns="http://schemas.openxmlformats.org/spreadsheetml/2006/main" count="56" uniqueCount="53">
  <si>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</si>
  <si>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</si>
  <si>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</si>
  <si>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</si>
  <si>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</si>
  <si>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</si>
  <si>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</si>
  <si>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</si>
  <si>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</si>
  <si>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</si>
  <si>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</si>
  <si>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</si>
  <si>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</si>
  <si>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</si>
  <si>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</si>
  <si>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</si>
  <si>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</si>
  <si>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</si>
  <si>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</si>
  <si>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</si>
  <si>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</si>
  <si>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</si>
  <si>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</si>
  <si>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</si>
  <si>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</si>
  <si>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</si>
  <si>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</si>
  <si>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</si>
  <si>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</si>
  <si>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</si>
  <si>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</si>
  <si>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</si>
  <si>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</si>
  <si>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</si>
  <si>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</si>
  <si>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</si>
  <si>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</si>
  <si>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komad</t>
  </si>
  <si>
    <t>Назив добављача: Hermes-pharm d.o.o.</t>
  </si>
  <si>
    <t>Abbott Vascular, SAD</t>
  </si>
  <si>
    <t>Назив партије</t>
  </si>
  <si>
    <t xml:space="preserve">Периферни стентови премонтирани на балон </t>
  </si>
  <si>
    <t>Ренални стентови премонтирани на балон</t>
  </si>
  <si>
    <t>STT17024</t>
  </si>
  <si>
    <t>STT17025</t>
  </si>
  <si>
    <t xml:space="preserve">Omnilink Elite Peripheral Stent System/ </t>
  </si>
  <si>
    <t xml:space="preserve">RX HERCULINK ELITE Peripheral Stent System/ </t>
  </si>
  <si>
    <t>Износ ПДВ-а (10%)</t>
  </si>
  <si>
    <t>404-1-110/17-33</t>
  </si>
  <si>
    <t xml:space="preserve">Периферни стентови са  пратећим специфичним иматеријалом за 2017. годину </t>
  </si>
  <si>
    <t>Назив добављача: Hermes Pharma d.o.o.</t>
  </si>
  <si>
    <t>od 11000-xx do 11013-xx</t>
  </si>
  <si>
    <t>od  1011521-xx do 1011540-xx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</si>
</sst>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0" fillId="3" borderId="0" applyNumberFormat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0" fontId="0" fillId="6" borderId="0" applyNumberFormat="0" applyBorder="0" applyAlignment="0" applyProtection="0"/>
    <xf numFmtId="0" fontId="10" fillId="7" borderId="0" applyNumberFormat="0" applyBorder="0" applyAlignment="0" applyProtection="0"/>
    <xf numFmtId="0" fontId="0" fillId="8" borderId="0" applyNumberFormat="0" applyBorder="0" applyAlignment="0" applyProtection="0"/>
    <xf numFmtId="0" fontId="10" fillId="9" borderId="0" applyNumberFormat="0" applyBorder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10" fillId="17" borderId="0" applyNumberFormat="0" applyBorder="0" applyAlignment="0" applyProtection="0"/>
    <xf numFmtId="0" fontId="0" fillId="18" borderId="0" applyNumberFormat="0" applyBorder="0" applyAlignment="0" applyProtection="0"/>
    <xf numFmtId="0" fontId="10" fillId="19" borderId="0" applyNumberFormat="0" applyBorder="0" applyAlignment="0" applyProtection="0"/>
    <xf numFmtId="0" fontId="0" fillId="20" borderId="0" applyNumberFormat="0" applyBorder="0" applyAlignment="0" applyProtection="0"/>
    <xf numFmtId="0" fontId="10" fillId="9" borderId="0" applyNumberFormat="0" applyBorder="0" applyAlignment="0" applyProtection="0"/>
    <xf numFmtId="0" fontId="0" fillId="21" borderId="0" applyNumberFormat="0" applyBorder="0" applyAlignment="0" applyProtection="0"/>
    <xf numFmtId="0" fontId="10" fillId="15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43" fillId="24" borderId="0" applyNumberFormat="0" applyBorder="0" applyAlignment="0" applyProtection="0"/>
    <xf numFmtId="0" fontId="11" fillId="25" borderId="0" applyNumberFormat="0" applyBorder="0" applyAlignment="0" applyProtection="0"/>
    <xf numFmtId="0" fontId="43" fillId="26" borderId="0" applyNumberFormat="0" applyBorder="0" applyAlignment="0" applyProtection="0"/>
    <xf numFmtId="0" fontId="11" fillId="17" borderId="0" applyNumberFormat="0" applyBorder="0" applyAlignment="0" applyProtection="0"/>
    <xf numFmtId="0" fontId="43" fillId="27" borderId="0" applyNumberFormat="0" applyBorder="0" applyAlignment="0" applyProtection="0"/>
    <xf numFmtId="0" fontId="11" fillId="19" borderId="0" applyNumberFormat="0" applyBorder="0" applyAlignment="0" applyProtection="0"/>
    <xf numFmtId="0" fontId="43" fillId="28" borderId="0" applyNumberFormat="0" applyBorder="0" applyAlignment="0" applyProtection="0"/>
    <xf numFmtId="0" fontId="11" fillId="29" borderId="0" applyNumberFormat="0" applyBorder="0" applyAlignment="0" applyProtection="0"/>
    <xf numFmtId="0" fontId="43" fillId="30" borderId="0" applyNumberFormat="0" applyBorder="0" applyAlignment="0" applyProtection="0"/>
    <xf numFmtId="0" fontId="11" fillId="31" borderId="0" applyNumberFormat="0" applyBorder="0" applyAlignment="0" applyProtection="0"/>
    <xf numFmtId="0" fontId="43" fillId="32" borderId="0" applyNumberFormat="0" applyBorder="0" applyAlignment="0" applyProtection="0"/>
    <xf numFmtId="0" fontId="11" fillId="33" borderId="0" applyNumberFormat="0" applyBorder="0" applyAlignment="0" applyProtection="0"/>
    <xf numFmtId="0" fontId="43" fillId="34" borderId="0" applyNumberFormat="0" applyBorder="0" applyAlignment="0" applyProtection="0"/>
    <xf numFmtId="0" fontId="11" fillId="35" borderId="0" applyNumberFormat="0" applyBorder="0" applyAlignment="0" applyProtection="0"/>
    <xf numFmtId="0" fontId="43" fillId="36" borderId="0" applyNumberFormat="0" applyBorder="0" applyAlignment="0" applyProtection="0"/>
    <xf numFmtId="0" fontId="11" fillId="37" borderId="0" applyNumberFormat="0" applyBorder="0" applyAlignment="0" applyProtection="0"/>
    <xf numFmtId="0" fontId="43" fillId="38" borderId="0" applyNumberFormat="0" applyBorder="0" applyAlignment="0" applyProtection="0"/>
    <xf numFmtId="0" fontId="11" fillId="39" borderId="0" applyNumberFormat="0" applyBorder="0" applyAlignment="0" applyProtection="0"/>
    <xf numFmtId="0" fontId="43" fillId="40" borderId="0" applyNumberFormat="0" applyBorder="0" applyAlignment="0" applyProtection="0"/>
    <xf numFmtId="0" fontId="11" fillId="29" borderId="0" applyNumberFormat="0" applyBorder="0" applyAlignment="0" applyProtection="0"/>
    <xf numFmtId="0" fontId="43" fillId="41" borderId="0" applyNumberFormat="0" applyBorder="0" applyAlignment="0" applyProtection="0"/>
    <xf numFmtId="0" fontId="11" fillId="31" borderId="0" applyNumberFormat="0" applyBorder="0" applyAlignment="0" applyProtection="0"/>
    <xf numFmtId="0" fontId="43" fillId="42" borderId="0" applyNumberFormat="0" applyBorder="0" applyAlignment="0" applyProtection="0"/>
    <xf numFmtId="0" fontId="11" fillId="43" borderId="0" applyNumberFormat="0" applyBorder="0" applyAlignment="0" applyProtection="0"/>
    <xf numFmtId="0" fontId="44" fillId="44" borderId="0" applyNumberFormat="0" applyBorder="0" applyAlignment="0" applyProtection="0"/>
    <xf numFmtId="0" fontId="12" fillId="5" borderId="0" applyNumberFormat="0" applyBorder="0" applyAlignment="0" applyProtection="0"/>
    <xf numFmtId="0" fontId="45" fillId="45" borderId="1" applyNumberFormat="0" applyAlignment="0" applyProtection="0"/>
    <xf numFmtId="0" fontId="13" fillId="46" borderId="2" applyNumberFormat="0" applyAlignment="0" applyProtection="0"/>
    <xf numFmtId="0" fontId="46" fillId="47" borderId="3" applyNumberFormat="0" applyAlignment="0" applyProtection="0"/>
    <xf numFmtId="0" fontId="14" fillId="48" borderId="4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6" fillId="7" borderId="0" applyNumberFormat="0" applyBorder="0" applyAlignment="0" applyProtection="0"/>
    <xf numFmtId="0" fontId="49" fillId="0" borderId="5" applyNumberFormat="0" applyFill="0" applyAlignment="0" applyProtection="0"/>
    <xf numFmtId="0" fontId="17" fillId="0" borderId="6" applyNumberFormat="0" applyFill="0" applyAlignment="0" applyProtection="0"/>
    <xf numFmtId="0" fontId="50" fillId="0" borderId="7" applyNumberFormat="0" applyFill="0" applyAlignment="0" applyProtection="0"/>
    <xf numFmtId="0" fontId="18" fillId="0" borderId="8" applyNumberFormat="0" applyFill="0" applyAlignment="0" applyProtection="0"/>
    <xf numFmtId="0" fontId="51" fillId="0" borderId="9" applyNumberFormat="0" applyFill="0" applyAlignment="0" applyProtection="0"/>
    <xf numFmtId="0" fontId="19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50" borderId="1" applyNumberFormat="0" applyAlignment="0" applyProtection="0"/>
    <xf numFmtId="0" fontId="20" fillId="13" borderId="2" applyNumberFormat="0" applyAlignment="0" applyProtection="0"/>
    <xf numFmtId="0" fontId="53" fillId="0" borderId="11" applyNumberFormat="0" applyFill="0" applyAlignment="0" applyProtection="0"/>
    <xf numFmtId="0" fontId="21" fillId="0" borderId="12" applyNumberFormat="0" applyFill="0" applyAlignment="0" applyProtection="0"/>
    <xf numFmtId="0" fontId="54" fillId="51" borderId="0" applyNumberFormat="0" applyBorder="0" applyAlignment="0" applyProtection="0"/>
    <xf numFmtId="0" fontId="22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4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9" fillId="0" borderId="0" xfId="0" applyFont="1" applyAlignment="1">
      <alignment/>
    </xf>
    <xf numFmtId="0" fontId="59" fillId="0" borderId="19" xfId="0" applyFont="1" applyBorder="1" applyAlignment="1">
      <alignment horizontal="center" vertical="center" wrapText="1"/>
    </xf>
    <xf numFmtId="0" fontId="59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60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1" fillId="0" borderId="0" xfId="94" applyFont="1" applyAlignment="1">
      <alignment wrapText="1"/>
      <protection/>
    </xf>
    <xf numFmtId="0" fontId="59" fillId="0" borderId="0" xfId="94" applyFont="1" applyAlignment="1">
      <alignment wrapText="1"/>
      <protection/>
    </xf>
    <xf numFmtId="4" fontId="57" fillId="0" borderId="20" xfId="94" applyNumberFormat="1" applyFont="1" applyBorder="1" applyAlignment="1">
      <alignment vertical="center" wrapText="1"/>
      <protection/>
    </xf>
    <xf numFmtId="4" fontId="57" fillId="0" borderId="22" xfId="94" applyNumberFormat="1" applyFont="1" applyBorder="1" applyAlignment="1">
      <alignment vertical="center" wrapText="1"/>
      <protection/>
    </xf>
    <xf numFmtId="0" fontId="59" fillId="0" borderId="19" xfId="94" applyFont="1" applyBorder="1" applyAlignment="1">
      <alignment horizontal="center" vertical="center" wrapText="1"/>
      <protection/>
    </xf>
    <xf numFmtId="3" fontId="57" fillId="0" borderId="23" xfId="94" applyNumberFormat="1" applyFont="1" applyBorder="1" applyAlignment="1">
      <alignment vertical="center" wrapText="1"/>
      <protection/>
    </xf>
    <xf numFmtId="3" fontId="57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2" fillId="0" borderId="19" xfId="94" applyNumberFormat="1" applyFont="1" applyBorder="1" applyAlignment="1">
      <alignment horizontal="center" vertical="center" wrapText="1"/>
      <protection/>
    </xf>
    <xf numFmtId="0" fontId="60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9" fillId="57" borderId="19" xfId="0" applyFont="1" applyFill="1" applyBorder="1" applyAlignment="1">
      <alignment horizontal="center" vertical="center" wrapText="1"/>
    </xf>
    <xf numFmtId="3" fontId="63" fillId="57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3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59" fillId="57" borderId="19" xfId="0" applyNumberFormat="1" applyFont="1" applyFill="1" applyBorder="1" applyAlignment="1">
      <alignment horizontal="right" vertical="center" wrapText="1"/>
    </xf>
    <xf numFmtId="4" fontId="63" fillId="57" borderId="19" xfId="0" applyNumberFormat="1" applyFont="1" applyFill="1" applyBorder="1" applyAlignment="1">
      <alignment horizontal="right" vertical="center" wrapText="1"/>
    </xf>
    <xf numFmtId="4" fontId="63" fillId="58" borderId="19" xfId="0" applyNumberFormat="1" applyFont="1" applyFill="1" applyBorder="1" applyAlignment="1">
      <alignment horizontal="center" vertical="center" wrapText="1"/>
    </xf>
    <xf numFmtId="3" fontId="8" fillId="58" borderId="19" xfId="0" applyNumberFormat="1" applyFont="1" applyFill="1" applyBorder="1" applyAlignment="1">
      <alignment horizontal="center" vertical="center" wrapText="1"/>
    </xf>
    <xf numFmtId="4" fontId="8" fillId="57" borderId="19" xfId="0" applyNumberFormat="1" applyFont="1" applyFill="1" applyBorder="1" applyAlignment="1">
      <alignment horizontal="center" vertical="center" wrapText="1"/>
    </xf>
    <xf numFmtId="4" fontId="0" fillId="57" borderId="0" xfId="0" applyNumberFormat="1" applyFill="1" applyAlignment="1">
      <alignment/>
    </xf>
    <xf numFmtId="4" fontId="59" fillId="57" borderId="19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59" fillId="0" borderId="0" xfId="0" applyNumberFormat="1" applyFont="1" applyAlignment="1">
      <alignment/>
    </xf>
    <xf numFmtId="0" fontId="7" fillId="0" borderId="19" xfId="95" applyFont="1" applyBorder="1" applyAlignment="1">
      <alignment horizontal="center" vertical="center"/>
      <protection/>
    </xf>
    <xf numFmtId="0" fontId="63" fillId="0" borderId="19" xfId="0" applyFont="1" applyBorder="1" applyAlignment="1">
      <alignment horizontal="justify" vertical="center" wrapText="1"/>
    </xf>
    <xf numFmtId="4" fontId="63" fillId="58" borderId="19" xfId="0" applyNumberFormat="1" applyFont="1" applyFill="1" applyBorder="1" applyAlignment="1">
      <alignment horizontal="right" vertical="center"/>
    </xf>
    <xf numFmtId="4" fontId="63" fillId="55" borderId="19" xfId="0" applyNumberFormat="1" applyFont="1" applyFill="1" applyBorder="1" applyAlignment="1">
      <alignment horizontal="right" vertical="center"/>
    </xf>
    <xf numFmtId="0" fontId="63" fillId="55" borderId="19" xfId="0" applyFont="1" applyFill="1" applyBorder="1" applyAlignment="1">
      <alignment horizontal="right" vertical="center" wrapText="1"/>
    </xf>
    <xf numFmtId="0" fontId="59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left"/>
    </xf>
    <xf numFmtId="4" fontId="57" fillId="59" borderId="23" xfId="94" applyNumberFormat="1" applyFont="1" applyFill="1" applyBorder="1" applyAlignment="1">
      <alignment horizontal="center" vertical="center" wrapText="1"/>
      <protection/>
    </xf>
    <xf numFmtId="4" fontId="57" fillId="59" borderId="25" xfId="94" applyNumberFormat="1" applyFont="1" applyFill="1" applyBorder="1" applyAlignment="1">
      <alignment horizontal="center" vertical="center" wrapText="1"/>
      <protection/>
    </xf>
    <xf numFmtId="4" fontId="57" fillId="59" borderId="26" xfId="9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5.8515625" style="29" customWidth="1"/>
    <col min="2" max="2" width="38.00390625" style="29" customWidth="1"/>
    <col min="3" max="3" width="11.7109375" style="0" customWidth="1"/>
    <col min="4" max="4" width="21.7109375" style="0" customWidth="1"/>
    <col min="5" max="5" width="17.7109375" style="0" customWidth="1"/>
    <col min="6" max="6" width="16.00390625" style="0" customWidth="1"/>
    <col min="7" max="8" width="12.28125" style="0" customWidth="1"/>
    <col min="9" max="9" width="12.28125" style="23" hidden="1" customWidth="1"/>
    <col min="10" max="10" width="15.140625" style="0" customWidth="1"/>
    <col min="11" max="11" width="15.140625" style="35" hidden="1" customWidth="1"/>
    <col min="12" max="12" width="17.7109375" style="29" customWidth="1"/>
    <col min="13" max="13" width="9.57421875" style="23" hidden="1" customWidth="1"/>
    <col min="14" max="14" width="13.7109375" style="37" customWidth="1"/>
  </cols>
  <sheetData>
    <row r="2" spans="1:12" ht="12.75">
      <c r="A2" s="45" t="s">
        <v>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4" spans="1:5" ht="12.75">
      <c r="A4" s="46" t="s">
        <v>50</v>
      </c>
      <c r="B4" s="46"/>
      <c r="C4" s="46"/>
      <c r="D4" s="46"/>
      <c r="E4" s="27"/>
    </row>
    <row r="6" spans="1:13" ht="48" customHeight="1">
      <c r="A6" s="3" t="s">
        <v>0</v>
      </c>
      <c r="B6" s="3" t="s">
        <v>40</v>
      </c>
      <c r="C6" s="3" t="s">
        <v>33</v>
      </c>
      <c r="D6" s="3" t="s">
        <v>34</v>
      </c>
      <c r="E6" s="3" t="s">
        <v>35</v>
      </c>
      <c r="F6" s="3" t="s">
        <v>5</v>
      </c>
      <c r="G6" s="4" t="s">
        <v>6</v>
      </c>
      <c r="H6" s="3" t="s">
        <v>7</v>
      </c>
      <c r="I6" s="24" t="s">
        <v>8</v>
      </c>
      <c r="J6" s="3" t="s">
        <v>9</v>
      </c>
      <c r="K6" s="36" t="s">
        <v>10</v>
      </c>
      <c r="L6" s="3" t="s">
        <v>2</v>
      </c>
      <c r="M6" s="24" t="s">
        <v>24</v>
      </c>
    </row>
    <row r="7" spans="1:14" s="1" customFormat="1" ht="74.25" customHeight="1">
      <c r="A7" s="28">
        <v>2</v>
      </c>
      <c r="B7" s="40" t="s">
        <v>41</v>
      </c>
      <c r="C7" s="39" t="s">
        <v>43</v>
      </c>
      <c r="D7" s="28" t="s">
        <v>45</v>
      </c>
      <c r="E7" s="26" t="s">
        <v>51</v>
      </c>
      <c r="F7" s="26" t="s">
        <v>39</v>
      </c>
      <c r="G7" s="2" t="s">
        <v>37</v>
      </c>
      <c r="H7" s="33"/>
      <c r="I7" s="34">
        <v>24900</v>
      </c>
      <c r="J7" s="32">
        <v>24900</v>
      </c>
      <c r="K7" s="36">
        <f>H7*I7</f>
        <v>0</v>
      </c>
      <c r="L7" s="41">
        <f>H7*J7</f>
        <v>0</v>
      </c>
      <c r="M7" s="25">
        <v>2</v>
      </c>
      <c r="N7" s="38"/>
    </row>
    <row r="8" spans="1:14" s="1" customFormat="1" ht="74.25" customHeight="1">
      <c r="A8" s="28">
        <v>3</v>
      </c>
      <c r="B8" s="40" t="s">
        <v>42</v>
      </c>
      <c r="C8" s="39" t="s">
        <v>44</v>
      </c>
      <c r="D8" s="28" t="s">
        <v>46</v>
      </c>
      <c r="E8" s="26" t="s">
        <v>52</v>
      </c>
      <c r="F8" s="26" t="s">
        <v>39</v>
      </c>
      <c r="G8" s="2" t="s">
        <v>37</v>
      </c>
      <c r="H8" s="33"/>
      <c r="I8" s="34">
        <v>24900</v>
      </c>
      <c r="J8" s="32">
        <v>24900</v>
      </c>
      <c r="K8" s="36">
        <f>H8*I8</f>
        <v>0</v>
      </c>
      <c r="L8" s="41">
        <f>H8*J8</f>
        <v>0</v>
      </c>
      <c r="M8" s="25">
        <v>1</v>
      </c>
      <c r="N8" s="38"/>
    </row>
    <row r="9" spans="1:13" ht="21.75" customHeight="1">
      <c r="A9" s="44" t="s">
        <v>4</v>
      </c>
      <c r="B9" s="44"/>
      <c r="C9" s="44"/>
      <c r="D9" s="44"/>
      <c r="E9" s="44"/>
      <c r="F9" s="44"/>
      <c r="G9" s="44"/>
      <c r="H9" s="44"/>
      <c r="I9" s="44"/>
      <c r="J9" s="44"/>
      <c r="K9" s="30">
        <f>K7+K8</f>
        <v>0</v>
      </c>
      <c r="L9" s="42">
        <f>SUM(L7:L8)</f>
        <v>0</v>
      </c>
      <c r="M9" s="23">
        <v>0.1</v>
      </c>
    </row>
    <row r="10" spans="1:12" ht="18.75" customHeight="1">
      <c r="A10" s="43" t="s">
        <v>47</v>
      </c>
      <c r="B10" s="43"/>
      <c r="C10" s="43"/>
      <c r="D10" s="43"/>
      <c r="E10" s="43"/>
      <c r="F10" s="43"/>
      <c r="G10" s="43"/>
      <c r="H10" s="43"/>
      <c r="I10" s="43"/>
      <c r="J10" s="43"/>
      <c r="K10" s="31">
        <f>K9*0.1</f>
        <v>0</v>
      </c>
      <c r="L10" s="42">
        <f>L9*M9</f>
        <v>0</v>
      </c>
    </row>
    <row r="11" spans="1:12" ht="18" customHeight="1">
      <c r="A11" s="43" t="s">
        <v>3</v>
      </c>
      <c r="B11" s="43"/>
      <c r="C11" s="43"/>
      <c r="D11" s="43"/>
      <c r="E11" s="43"/>
      <c r="F11" s="43"/>
      <c r="G11" s="43"/>
      <c r="H11" s="43"/>
      <c r="I11" s="43"/>
      <c r="J11" s="43"/>
      <c r="K11" s="31">
        <f>K9+K10</f>
        <v>0</v>
      </c>
      <c r="L11" s="42">
        <f>SUM(L9:L10)</f>
        <v>0</v>
      </c>
    </row>
  </sheetData>
  <sheetProtection/>
  <mergeCells count="5">
    <mergeCell ref="A10:J10"/>
    <mergeCell ref="A11:J11"/>
    <mergeCell ref="A9:J9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J17" sqref="J1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5" t="s">
        <v>11</v>
      </c>
      <c r="C2" s="5"/>
      <c r="D2" s="5"/>
      <c r="E2" s="50" t="s">
        <v>38</v>
      </c>
      <c r="F2" s="50"/>
      <c r="G2" s="50"/>
      <c r="H2" s="50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48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SUM('Hermes Pharma d.o.o. - spec.'!K7:K8)</f>
        <v>0</v>
      </c>
      <c r="F6" s="14">
        <f>SUM('Hermes Pharma d.o.o. - spec.'!L7:L8)</f>
        <v>0</v>
      </c>
      <c r="G6" s="15">
        <f>SUBTOTAL(101,'Hermes Pharma d.o.o. - spec.'!L11)</f>
        <v>0</v>
      </c>
    </row>
    <row r="7" spans="2:7" ht="24.75" customHeight="1" thickBot="1">
      <c r="B7" s="7" t="s">
        <v>16</v>
      </c>
      <c r="C7" s="16" t="s">
        <v>17</v>
      </c>
      <c r="D7" s="6"/>
      <c r="E7" s="47" t="s">
        <v>18</v>
      </c>
      <c r="F7" s="48"/>
      <c r="G7" s="49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19</v>
      </c>
      <c r="C9" s="16" t="s">
        <v>20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21</v>
      </c>
      <c r="C11" s="16" t="s">
        <v>22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.75">
      <c r="B13" s="7" t="s">
        <v>1</v>
      </c>
      <c r="C13" s="16" t="s">
        <v>23</v>
      </c>
      <c r="D13" s="6"/>
      <c r="E13" s="20" t="s">
        <v>24</v>
      </c>
      <c r="F13" s="21">
        <f>SUBTOTAL(101,'Hermes Pharma d.o.o. - spec.'!M8:M8)</f>
        <v>1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25</v>
      </c>
      <c r="C15" s="8" t="s">
        <v>26</v>
      </c>
      <c r="D15" s="6"/>
      <c r="E15" s="20" t="s">
        <v>27</v>
      </c>
      <c r="F15" s="16" t="s">
        <v>28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38.25">
      <c r="B17" s="7" t="s">
        <v>29</v>
      </c>
      <c r="C17" s="8" t="s">
        <v>49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30</v>
      </c>
      <c r="C19" s="8" t="s">
        <v>31</v>
      </c>
    </row>
    <row r="20" spans="2:3" ht="14.25">
      <c r="B20" s="12"/>
      <c r="C20" s="13"/>
    </row>
    <row r="21" spans="2:3" ht="15">
      <c r="B21" s="7" t="s">
        <v>32</v>
      </c>
      <c r="C21" s="22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2015-12-23T12:39:15Z</cp:lastPrinted>
  <dcterms:created xsi:type="dcterms:W3CDTF">2014-01-17T13:07:43Z</dcterms:created>
  <dcterms:modified xsi:type="dcterms:W3CDTF">2017-10-17T10:24:06Z</dcterms:modified>
  <cp:category/>
  <cp:version/>
  <cp:contentType/>
  <cp:contentStatus/>
</cp:coreProperties>
</file>