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terfortas - specifikacija" sheetId="1" r:id="rId1"/>
    <sheet name="Interfortas - Obrazac KVI" sheetId="2" r:id="rId2"/>
  </sheets>
  <definedNames>
    <definedName name="_xlnm.Print_Area" localSheetId="1">'Interfortas - Obrazac KVI'!$A$1:$H$22</definedName>
    <definedName name="_xlnm.Print_Area" localSheetId="0">'Interfortas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<sst xmlns="http://schemas.openxmlformats.org/spreadsheetml/2006/main" count="50" uniqueCount="48">
  <si>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</si>
  <si>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</si>
  <si>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</si>
  <si>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</si>
  <si>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</si>
  <si>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</si>
  <si>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</si>
  <si>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</si>
  <si>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</si>
  <si>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</si>
  <si>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</si>
  <si>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</si>
  <si>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</si>
  <si>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</si>
  <si>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</si>
  <si>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</si>
  <si>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</si>
  <si>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</si>
  <si>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</si>
  <si>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</si>
  <si>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</si>
  <si>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</si>
  <si>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</si>
  <si>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</si>
  <si>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</si>
  <si>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</si>
  <si>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</si>
  <si>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</si>
  <si>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</si>
  <si>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</si>
  <si>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</si>
  <si>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</si>
  <si>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</si>
  <si>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</si>
  <si>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</si>
  <si>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</si>
  <si>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</si>
  <si>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</si>
  <si>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>404-1-110/17-12</t>
  </si>
  <si>
    <t xml:space="preserve">Балон катетери за 2017. годину </t>
  </si>
  <si>
    <t>Interfortas Medical</t>
  </si>
  <si>
    <t>Назив добављача: Interfortas Medical</t>
  </si>
  <si>
    <t>Периферни балон катетери за перкутане интервенције на подколеним артеријским судовима</t>
  </si>
  <si>
    <t>BKT17015</t>
  </si>
  <si>
    <t>LVD Biotech S.L., Španija</t>
  </si>
  <si>
    <t>iVascular OCEANUS 14 balloon dilatation catheter / Balon kateter, dilatacioni, periferni</t>
  </si>
  <si>
    <t xml:space="preserve">BP PC14 150 xxx xxx 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</si>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</sst>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16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  <xf numFmtId="4" fontId="40" fillId="34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8.1406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7" max="17" width="9.140625" style="0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29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35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60" customHeight="1">
      <c r="A7" s="33">
        <v>16</v>
      </c>
      <c r="B7" s="34" t="s">
        <v>42</v>
      </c>
      <c r="C7" s="35" t="s">
        <v>43</v>
      </c>
      <c r="D7" s="30" t="s">
        <v>45</v>
      </c>
      <c r="E7" s="36" t="s">
        <v>46</v>
      </c>
      <c r="F7" s="36" t="s">
        <v>44</v>
      </c>
      <c r="G7" s="34" t="s">
        <v>34</v>
      </c>
      <c r="H7" s="37"/>
      <c r="I7" s="28">
        <v>14000</v>
      </c>
      <c r="J7" s="38">
        <v>11300</v>
      </c>
      <c r="K7" s="28">
        <f>H7*I7</f>
        <v>0</v>
      </c>
      <c r="L7" s="31">
        <f>H7*J7</f>
        <v>0</v>
      </c>
      <c r="M7" s="25">
        <v>5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26"/>
      <c r="L8" s="32">
        <f>SUM(L7)</f>
        <v>0</v>
      </c>
      <c r="M8" s="23">
        <v>0.2</v>
      </c>
    </row>
    <row r="9" spans="1:12" ht="18.75" customHeight="1">
      <c r="A9" s="39" t="s">
        <v>47</v>
      </c>
      <c r="B9" s="39"/>
      <c r="C9" s="39"/>
      <c r="D9" s="39"/>
      <c r="E9" s="39"/>
      <c r="F9" s="39"/>
      <c r="G9" s="39"/>
      <c r="H9" s="39"/>
      <c r="I9" s="39"/>
      <c r="J9" s="39"/>
      <c r="K9" s="27"/>
      <c r="L9" s="32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27"/>
      <c r="L10" s="32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3" sqref="E3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40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SUM('Interfortas - specifikacija'!K7:K7)</f>
        <v>0</v>
      </c>
      <c r="F6" s="14">
        <f>SUM('Interfortas - specifikacija'!L7:L7)</f>
        <v>0</v>
      </c>
      <c r="G6" s="15">
        <f>F6*1.1</f>
        <v>0</v>
      </c>
    </row>
    <row r="7" spans="2:7" ht="24.75" customHeight="1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SUBTOTAL(101,'Interfortas - specifikacija'!M7)</f>
        <v>5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2017-08-17T10:43:04Z</dcterms:modified>
  <cp:category/>
  <cp:version/>
  <cp:contentType/>
  <cp:contentStatus/>
</cp:coreProperties>
</file>